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2120" windowHeight="7035" tabRatio="740" firstSheet="19" activeTab="22"/>
  </bookViews>
  <sheets>
    <sheet name="sz_gk_forg_2008_01" sheetId="1" r:id="rId1"/>
    <sheet name="sz_gk_forg_2008_02" sheetId="2" r:id="rId2"/>
    <sheet name="sz_gk_forg_2008_02g" sheetId="3" r:id="rId3"/>
    <sheet name="sz_gk_forg_2008_03" sheetId="4" r:id="rId4"/>
    <sheet name="sz_gk_forg_2008_03g" sheetId="5" r:id="rId5"/>
    <sheet name="sz_gk_forg_2008_04" sheetId="6" r:id="rId6"/>
    <sheet name="sz_gk_forg_2008_04g" sheetId="7" r:id="rId7"/>
    <sheet name="sz_gk_forg_2008_05" sheetId="8" r:id="rId8"/>
    <sheet name="sz_gk_forg_2008_05g" sheetId="9" r:id="rId9"/>
    <sheet name="sz_gk_forg_2008_06" sheetId="10" r:id="rId10"/>
    <sheet name="sz_gk_forg_2008_06g" sheetId="11" r:id="rId11"/>
    <sheet name="sz_gk_forg_2008_07" sheetId="12" r:id="rId12"/>
    <sheet name="sz_gk_forg_2008_07g" sheetId="13" r:id="rId13"/>
    <sheet name="sz_gk_forg_2008_08" sheetId="14" r:id="rId14"/>
    <sheet name="sz_gk_forg_2008_08g" sheetId="15" r:id="rId15"/>
    <sheet name="sz_gk_forg_2008_09" sheetId="16" r:id="rId16"/>
    <sheet name="sz_gk_forg_2008_09g" sheetId="17" r:id="rId17"/>
    <sheet name="sz_gk_forg_2008_10" sheetId="18" r:id="rId18"/>
    <sheet name="sz_gk_forg_2008_10g" sheetId="19" r:id="rId19"/>
    <sheet name="sz_gk_forg_2008_11" sheetId="20" r:id="rId20"/>
    <sheet name="sz_gk_forg_2008_11g" sheetId="21" r:id="rId21"/>
    <sheet name="sz_gk_forg_2008_12" sheetId="22" r:id="rId22"/>
    <sheet name="sz_gk_forg_2008_12g" sheetId="23" r:id="rId23"/>
  </sheets>
  <definedNames>
    <definedName name="_xlnm.Print_Area" localSheetId="0">'sz_gk_forg_2008_01'!$A$1:$Z$64</definedName>
  </definedNames>
  <calcPr fullCalcOnLoad="1"/>
</workbook>
</file>

<file path=xl/sharedStrings.xml><?xml version="1.0" encoding="utf-8"?>
<sst xmlns="http://schemas.openxmlformats.org/spreadsheetml/2006/main" count="1381" uniqueCount="52">
  <si>
    <t>%</t>
  </si>
  <si>
    <t>Be</t>
  </si>
  <si>
    <t>Ki</t>
  </si>
  <si>
    <t>Össz.</t>
  </si>
  <si>
    <t>Összesen</t>
  </si>
  <si>
    <t>Idő</t>
  </si>
  <si>
    <t>Átkh. / Forg.</t>
  </si>
  <si>
    <t>Battonya közút</t>
  </si>
  <si>
    <t>Lökösháza vasút</t>
  </si>
  <si>
    <t>Gyula közút</t>
  </si>
  <si>
    <t>Méhkerék közút</t>
  </si>
  <si>
    <t>Kötegyán vasút</t>
  </si>
  <si>
    <t>Össz. jármű forgalom (db)</t>
  </si>
  <si>
    <t>Személygépjármű (db)</t>
  </si>
  <si>
    <t>Tehergépjármű (db)</t>
  </si>
  <si>
    <t xml:space="preserve">K I M U T A T Á S </t>
  </si>
  <si>
    <t>a személy és gépjármű forgalom alakulásáról</t>
  </si>
  <si>
    <t>Motorkerékpár (db)</t>
  </si>
  <si>
    <t>Vasúti jármű (db)</t>
  </si>
  <si>
    <t>2008. január 01. - január 31. között</t>
  </si>
  <si>
    <t>Személyforgalom ( fő )</t>
  </si>
  <si>
    <t>Autóbusz ( db )</t>
  </si>
  <si>
    <t>2008. február 01. - február 29. között</t>
  </si>
  <si>
    <t>2008. január 01. - február 29. között</t>
  </si>
  <si>
    <t>Közút összesen</t>
  </si>
  <si>
    <t>Jármű típusok</t>
  </si>
  <si>
    <t>Átkelőhely / Forgalom</t>
  </si>
  <si>
    <t>Vasút összesen</t>
  </si>
  <si>
    <t>2008. március 01. - március 31. között</t>
  </si>
  <si>
    <t>2008. január 01. - március 31. között</t>
  </si>
  <si>
    <t>Légi jármű (db)</t>
  </si>
  <si>
    <t>Békéscsaba reptér</t>
  </si>
  <si>
    <t>Légi összesen</t>
  </si>
  <si>
    <t>-</t>
  </si>
  <si>
    <t>2008. április 01. - április 30. között</t>
  </si>
  <si>
    <t>2008. január 01. - április 30. között</t>
  </si>
  <si>
    <t>2008. május 01. - május 31. között</t>
  </si>
  <si>
    <t>2008. január 01. - május 31. között</t>
  </si>
  <si>
    <t>2008. június 01. - június 30. között</t>
  </si>
  <si>
    <t>2008. január 01. - június 30. között</t>
  </si>
  <si>
    <t>2008. július 01. - július 31. között</t>
  </si>
  <si>
    <t>2008. január 01. - július 31. között</t>
  </si>
  <si>
    <t>2008. augusztus 01. - augusztus 31. között</t>
  </si>
  <si>
    <t>2008. január 01. - augusztus 31. között</t>
  </si>
  <si>
    <t>2008. szeptember 01. - szeptember 30. között</t>
  </si>
  <si>
    <t>2008. január 01. - szeptember 30. között</t>
  </si>
  <si>
    <t>2008. január 01. - október 31. között</t>
  </si>
  <si>
    <t>2008. október 01. - október 31. között</t>
  </si>
  <si>
    <t>2008. november 01. -november 30. között</t>
  </si>
  <si>
    <t>2008. január 01. - november 30. között</t>
  </si>
  <si>
    <t>2008. december 01. -december 31. között</t>
  </si>
  <si>
    <t>2008. január 01. - december 31. között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</si>
</sst>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%"/>
    <numFmt numFmtId="165" formatCode="0.0%"/>
    <numFmt numFmtId="166" formatCode="0.000%"/>
  </numFmts>
  <fonts count="3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8"/>
      <color indexed="8"/>
      <name val="Times New Roman CE"/>
      <family val="0"/>
    </font>
    <font>
      <sz val="9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7" fillId="4" borderId="0" applyNumberFormat="0" applyBorder="0" applyAlignment="0" applyProtection="0"/>
    <xf numFmtId="0" fontId="21" fillId="22" borderId="8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0" fontId="9" fillId="0" borderId="15" xfId="0" applyNumberFormat="1" applyFont="1" applyBorder="1" applyAlignment="1">
      <alignment vertical="center"/>
    </xf>
    <xf numFmtId="10" fontId="9" fillId="0" borderId="13" xfId="0" applyNumberFormat="1" applyFont="1" applyBorder="1" applyAlignment="1">
      <alignment vertical="center"/>
    </xf>
    <xf numFmtId="10" fontId="9" fillId="0" borderId="14" xfId="0" applyNumberFormat="1" applyFont="1" applyBorder="1" applyAlignment="1">
      <alignment vertical="center"/>
    </xf>
    <xf numFmtId="10" fontId="9" fillId="0" borderId="26" xfId="0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10" fontId="9" fillId="0" borderId="29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10" fontId="9" fillId="0" borderId="33" xfId="0" applyNumberFormat="1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10" fontId="9" fillId="0" borderId="33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26" xfId="0" applyNumberFormat="1" applyFont="1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33" xfId="0" applyNumberFormat="1" applyFont="1" applyBorder="1" applyAlignment="1">
      <alignment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right" vertical="center"/>
    </xf>
    <xf numFmtId="10" fontId="9" fillId="0" borderId="46" xfId="0" applyNumberFormat="1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10" fontId="9" fillId="0" borderId="33" xfId="0" applyNumberFormat="1" applyFont="1" applyFill="1" applyBorder="1" applyAlignment="1">
      <alignment horizontal="right" vertical="center"/>
    </xf>
    <xf numFmtId="10" fontId="9" fillId="0" borderId="48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10" fontId="9" fillId="0" borderId="14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10" fontId="9" fillId="0" borderId="40" xfId="0" applyNumberFormat="1" applyFont="1" applyFill="1" applyBorder="1" applyAlignment="1">
      <alignment horizontal="right" vertical="center"/>
    </xf>
    <xf numFmtId="10" fontId="9" fillId="0" borderId="39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10" fontId="9" fillId="0" borderId="11" xfId="0" applyNumberFormat="1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right" vertical="center"/>
    </xf>
    <xf numFmtId="0" fontId="9" fillId="0" borderId="52" xfId="0" applyFont="1" applyBorder="1" applyAlignment="1">
      <alignment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10" fontId="9" fillId="0" borderId="13" xfId="0" applyNumberFormat="1" applyFont="1" applyFill="1" applyBorder="1" applyAlignment="1">
      <alignment horizontal="right" vertical="center"/>
    </xf>
    <xf numFmtId="10" fontId="9" fillId="0" borderId="10" xfId="0" applyNumberFormat="1" applyFont="1" applyFill="1" applyBorder="1" applyAlignment="1">
      <alignment horizontal="right" vertical="center"/>
    </xf>
    <xf numFmtId="10" fontId="9" fillId="0" borderId="12" xfId="0" applyNumberFormat="1" applyFont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9" fillId="0" borderId="63" xfId="0" applyNumberFormat="1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8" fillId="0" borderId="64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6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26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63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66" xfId="0" applyFont="1" applyFill="1" applyBorder="1" applyAlignment="1">
      <alignment horizontal="right" vertical="center"/>
    </xf>
    <xf numFmtId="0" fontId="8" fillId="0" borderId="67" xfId="0" applyFont="1" applyFill="1" applyBorder="1" applyAlignment="1">
      <alignment horizontal="right" vertical="center"/>
    </xf>
    <xf numFmtId="0" fontId="8" fillId="0" borderId="68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69" xfId="0" applyFont="1" applyFill="1" applyBorder="1" applyAlignment="1">
      <alignment horizontal="right" vertical="center"/>
    </xf>
    <xf numFmtId="10" fontId="9" fillId="0" borderId="69" xfId="0" applyNumberFormat="1" applyFont="1" applyBorder="1" applyAlignment="1">
      <alignment vertical="center"/>
    </xf>
    <xf numFmtId="0" fontId="9" fillId="0" borderId="16" xfId="0" applyNumberFormat="1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right" vertical="center"/>
    </xf>
    <xf numFmtId="0" fontId="9" fillId="0" borderId="22" xfId="0" applyNumberFormat="1" applyFont="1" applyFill="1" applyBorder="1" applyAlignment="1">
      <alignment horizontal="right" vertical="center"/>
    </xf>
    <xf numFmtId="10" fontId="9" fillId="0" borderId="15" xfId="0" applyNumberFormat="1" applyFont="1" applyFill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14" xfId="0" applyNumberFormat="1" applyFont="1" applyFill="1" applyBorder="1" applyAlignment="1">
      <alignment horizontal="right" vertical="center"/>
    </xf>
    <xf numFmtId="10" fontId="9" fillId="0" borderId="10" xfId="0" applyNumberFormat="1" applyFont="1" applyBorder="1" applyAlignment="1">
      <alignment vertical="center"/>
    </xf>
    <xf numFmtId="10" fontId="9" fillId="0" borderId="11" xfId="0" applyNumberFormat="1" applyFont="1" applyBorder="1" applyAlignment="1">
      <alignment vertical="center"/>
    </xf>
    <xf numFmtId="10" fontId="9" fillId="0" borderId="26" xfId="0" applyNumberFormat="1" applyFont="1" applyFill="1" applyBorder="1" applyAlignment="1">
      <alignment horizontal="right" vertical="center"/>
    </xf>
    <xf numFmtId="0" fontId="8" fillId="0" borderId="70" xfId="0" applyFont="1" applyFill="1" applyBorder="1" applyAlignment="1">
      <alignment horizontal="right" vertical="center"/>
    </xf>
    <xf numFmtId="0" fontId="8" fillId="0" borderId="71" xfId="0" applyFont="1" applyFill="1" applyBorder="1" applyAlignment="1">
      <alignment horizontal="right" vertical="center"/>
    </xf>
    <xf numFmtId="0" fontId="9" fillId="0" borderId="19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28" xfId="0" applyNumberFormat="1" applyFont="1" applyBorder="1" applyAlignment="1">
      <alignment horizontal="right" vertical="center"/>
    </xf>
    <xf numFmtId="0" fontId="9" fillId="0" borderId="19" xfId="0" applyNumberFormat="1" applyFont="1" applyFill="1" applyBorder="1" applyAlignment="1">
      <alignment horizontal="right" vertical="center"/>
    </xf>
    <xf numFmtId="0" fontId="9" fillId="0" borderId="3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right" vertical="center"/>
    </xf>
    <xf numFmtId="0" fontId="9" fillId="0" borderId="28" xfId="0" applyNumberFormat="1" applyFont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right" vertical="center"/>
    </xf>
    <xf numFmtId="0" fontId="9" fillId="0" borderId="39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20" xfId="0" applyNumberFormat="1" applyFont="1" applyBorder="1" applyAlignment="1">
      <alignment vertical="center"/>
    </xf>
    <xf numFmtId="0" fontId="9" fillId="0" borderId="45" xfId="0" applyNumberFormat="1" applyFont="1" applyBorder="1" applyAlignment="1">
      <alignment vertical="center"/>
    </xf>
    <xf numFmtId="10" fontId="9" fillId="0" borderId="12" xfId="0" applyNumberFormat="1" applyFont="1" applyFill="1" applyBorder="1" applyAlignment="1">
      <alignment horizontal="right" vertical="center"/>
    </xf>
    <xf numFmtId="10" fontId="9" fillId="0" borderId="63" xfId="0" applyNumberFormat="1" applyFont="1" applyBorder="1" applyAlignment="1">
      <alignment horizontal="center" vertical="center"/>
    </xf>
    <xf numFmtId="10" fontId="9" fillId="0" borderId="46" xfId="0" applyNumberFormat="1" applyFont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>
      <alignment horizontal="right" vertical="center"/>
    </xf>
    <xf numFmtId="10" fontId="9" fillId="0" borderId="13" xfId="0" applyNumberFormat="1" applyFont="1" applyBorder="1" applyAlignment="1">
      <alignment horizontal="center" vertical="center"/>
    </xf>
    <xf numFmtId="10" fontId="9" fillId="0" borderId="1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right" vertical="center"/>
    </xf>
    <xf numFmtId="0" fontId="9" fillId="0" borderId="20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8" fillId="0" borderId="72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right" vertical="center"/>
    </xf>
    <xf numFmtId="0" fontId="9" fillId="0" borderId="25" xfId="0" applyNumberFormat="1" applyFont="1" applyBorder="1" applyAlignment="1">
      <alignment vertical="center"/>
    </xf>
    <xf numFmtId="0" fontId="9" fillId="0" borderId="73" xfId="0" applyFont="1" applyFill="1" applyBorder="1" applyAlignment="1">
      <alignment horizontal="right" vertical="center"/>
    </xf>
    <xf numFmtId="0" fontId="9" fillId="0" borderId="24" xfId="0" applyNumberFormat="1" applyFont="1" applyBorder="1" applyAlignment="1">
      <alignment vertical="center"/>
    </xf>
    <xf numFmtId="0" fontId="9" fillId="0" borderId="13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0" fontId="9" fillId="0" borderId="13" xfId="0" applyNumberFormat="1" applyFont="1" applyBorder="1" applyAlignment="1">
      <alignment horizontal="right" vertical="center"/>
    </xf>
    <xf numFmtId="0" fontId="9" fillId="0" borderId="74" xfId="0" applyFont="1" applyBorder="1" applyAlignment="1">
      <alignment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0" fontId="9" fillId="0" borderId="15" xfId="0" applyNumberFormat="1" applyFont="1" applyBorder="1" applyAlignment="1">
      <alignment vertical="center"/>
    </xf>
    <xf numFmtId="10" fontId="9" fillId="0" borderId="13" xfId="0" applyNumberFormat="1" applyFont="1" applyBorder="1" applyAlignment="1">
      <alignment vertical="center"/>
    </xf>
    <xf numFmtId="10" fontId="9" fillId="0" borderId="14" xfId="0" applyNumberFormat="1" applyFont="1" applyBorder="1" applyAlignment="1">
      <alignment vertical="center"/>
    </xf>
    <xf numFmtId="10" fontId="9" fillId="0" borderId="14" xfId="0" applyNumberFormat="1" applyFont="1" applyBorder="1" applyAlignment="1">
      <alignment horizontal="right" vertical="center"/>
    </xf>
    <xf numFmtId="10" fontId="9" fillId="0" borderId="26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9" fillId="0" borderId="48" xfId="0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>
      <alignment horizontal="right" vertical="center"/>
    </xf>
    <xf numFmtId="0" fontId="9" fillId="0" borderId="46" xfId="0" applyNumberFormat="1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9" fillId="0" borderId="73" xfId="0" applyNumberFormat="1" applyFont="1" applyFill="1" applyBorder="1" applyAlignment="1">
      <alignment horizontal="right" vertical="center"/>
    </xf>
    <xf numFmtId="0" fontId="9" fillId="0" borderId="47" xfId="0" applyNumberFormat="1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9" fillId="0" borderId="66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right" vertical="center"/>
    </xf>
    <xf numFmtId="10" fontId="9" fillId="0" borderId="68" xfId="0" applyNumberFormat="1" applyFont="1" applyFill="1" applyBorder="1" applyAlignment="1">
      <alignment horizontal="right" vertical="center"/>
    </xf>
    <xf numFmtId="0" fontId="9" fillId="0" borderId="70" xfId="0" applyFont="1" applyFill="1" applyBorder="1" applyAlignment="1">
      <alignment horizontal="right" vertical="center"/>
    </xf>
    <xf numFmtId="10" fontId="9" fillId="0" borderId="71" xfId="0" applyNumberFormat="1" applyFont="1" applyFill="1" applyBorder="1" applyAlignment="1">
      <alignment horizontal="right" vertical="center"/>
    </xf>
    <xf numFmtId="0" fontId="9" fillId="0" borderId="66" xfId="0" applyNumberFormat="1" applyFont="1" applyFill="1" applyBorder="1" applyAlignment="1">
      <alignment horizontal="right" vertical="center"/>
    </xf>
    <xf numFmtId="0" fontId="9" fillId="0" borderId="67" xfId="0" applyNumberFormat="1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71" xfId="0" applyFont="1" applyBorder="1" applyAlignment="1">
      <alignment vertical="center"/>
    </xf>
    <xf numFmtId="0" fontId="9" fillId="0" borderId="68" xfId="0" applyNumberFormat="1" applyFont="1" applyFill="1" applyBorder="1" applyAlignment="1">
      <alignment horizontal="right" vertical="center"/>
    </xf>
    <xf numFmtId="0" fontId="9" fillId="0" borderId="66" xfId="0" applyNumberFormat="1" applyFont="1" applyBorder="1" applyAlignment="1">
      <alignment vertical="center"/>
    </xf>
    <xf numFmtId="0" fontId="9" fillId="0" borderId="67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9" fillId="0" borderId="31" xfId="0" applyNumberFormat="1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29" xfId="0" applyNumberFormat="1" applyFont="1" applyFill="1" applyBorder="1" applyAlignment="1">
      <alignment horizontal="right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75" xfId="0" applyNumberFormat="1" applyFont="1" applyFill="1" applyBorder="1" applyAlignment="1">
      <alignment horizontal="right" vertical="center"/>
    </xf>
    <xf numFmtId="10" fontId="9" fillId="0" borderId="77" xfId="0" applyNumberFormat="1" applyFont="1" applyFill="1" applyBorder="1" applyAlignment="1">
      <alignment horizontal="right" vertical="center"/>
    </xf>
    <xf numFmtId="0" fontId="9" fillId="0" borderId="47" xfId="0" applyFont="1" applyBorder="1" applyAlignment="1">
      <alignment vertical="center"/>
    </xf>
    <xf numFmtId="0" fontId="9" fillId="0" borderId="73" xfId="0" applyNumberFormat="1" applyFont="1" applyBorder="1" applyAlignment="1">
      <alignment vertical="center"/>
    </xf>
    <xf numFmtId="0" fontId="9" fillId="0" borderId="47" xfId="0" applyNumberFormat="1" applyFont="1" applyBorder="1" applyAlignment="1">
      <alignment vertical="center"/>
    </xf>
    <xf numFmtId="0" fontId="9" fillId="0" borderId="71" xfId="0" applyNumberFormat="1" applyFont="1" applyFill="1" applyBorder="1" applyAlignment="1">
      <alignment horizontal="right" vertical="center"/>
    </xf>
    <xf numFmtId="0" fontId="9" fillId="0" borderId="56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34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10" fontId="9" fillId="0" borderId="29" xfId="0" applyNumberFormat="1" applyFont="1" applyFill="1" applyBorder="1" applyAlignment="1">
      <alignment horizontal="right" vertical="center"/>
    </xf>
    <xf numFmtId="10" fontId="9" fillId="0" borderId="69" xfId="0" applyNumberFormat="1" applyFont="1" applyFill="1" applyBorder="1" applyAlignment="1">
      <alignment horizontal="right" vertical="center"/>
    </xf>
    <xf numFmtId="0" fontId="8" fillId="0" borderId="79" xfId="0" applyFont="1" applyFill="1" applyBorder="1" applyAlignment="1">
      <alignment horizontal="center" vertical="center"/>
    </xf>
    <xf numFmtId="10" fontId="9" fillId="0" borderId="48" xfId="0" applyNumberFormat="1" applyFont="1" applyBorder="1" applyAlignment="1">
      <alignment vertical="center"/>
    </xf>
    <xf numFmtId="0" fontId="9" fillId="0" borderId="50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right" vertical="center"/>
    </xf>
    <xf numFmtId="0" fontId="7" fillId="0" borderId="80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0" fontId="9" fillId="0" borderId="39" xfId="0" applyNumberFormat="1" applyFont="1" applyBorder="1" applyAlignment="1">
      <alignment vertical="center"/>
    </xf>
    <xf numFmtId="0" fontId="7" fillId="0" borderId="30" xfId="0" applyFont="1" applyFill="1" applyBorder="1" applyAlignment="1">
      <alignment horizontal="right" vertical="center"/>
    </xf>
    <xf numFmtId="0" fontId="9" fillId="0" borderId="59" xfId="0" applyNumberFormat="1" applyFont="1" applyFill="1" applyBorder="1" applyAlignment="1">
      <alignment horizontal="right" vertical="center"/>
    </xf>
    <xf numFmtId="10" fontId="9" fillId="0" borderId="23" xfId="0" applyNumberFormat="1" applyFont="1" applyBorder="1" applyAlignment="1">
      <alignment vertical="center"/>
    </xf>
    <xf numFmtId="10" fontId="9" fillId="0" borderId="48" xfId="0" applyNumberFormat="1" applyFont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right" vertical="center"/>
    </xf>
    <xf numFmtId="0" fontId="9" fillId="24" borderId="25" xfId="0" applyFont="1" applyFill="1" applyBorder="1" applyAlignment="1">
      <alignment horizontal="right" vertical="center"/>
    </xf>
    <xf numFmtId="0" fontId="9" fillId="24" borderId="22" xfId="0" applyFont="1" applyFill="1" applyBorder="1" applyAlignment="1">
      <alignment horizontal="right" vertical="center"/>
    </xf>
    <xf numFmtId="10" fontId="9" fillId="0" borderId="14" xfId="0" applyNumberFormat="1" applyFont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5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10" fontId="7" fillId="0" borderId="48" xfId="0" applyNumberFormat="1" applyFont="1" applyFill="1" applyBorder="1" applyAlignment="1">
      <alignment horizontal="right" vertical="center"/>
    </xf>
    <xf numFmtId="10" fontId="7" fillId="0" borderId="14" xfId="0" applyNumberFormat="1" applyFont="1" applyFill="1" applyBorder="1" applyAlignment="1">
      <alignment horizontal="right" vertical="center"/>
    </xf>
    <xf numFmtId="10" fontId="7" fillId="0" borderId="29" xfId="0" applyNumberFormat="1" applyFont="1" applyBorder="1" applyAlignment="1">
      <alignment vertical="center"/>
    </xf>
    <xf numFmtId="10" fontId="7" fillId="0" borderId="13" xfId="0" applyNumberFormat="1" applyFont="1" applyBorder="1" applyAlignment="1">
      <alignment vertical="center"/>
    </xf>
    <xf numFmtId="10" fontId="7" fillId="0" borderId="14" xfId="0" applyNumberFormat="1" applyFont="1" applyBorder="1" applyAlignment="1">
      <alignment vertical="center"/>
    </xf>
    <xf numFmtId="10" fontId="7" fillId="0" borderId="15" xfId="0" applyNumberFormat="1" applyFont="1" applyBorder="1" applyAlignment="1">
      <alignment vertical="center"/>
    </xf>
    <xf numFmtId="10" fontId="7" fillId="0" borderId="26" xfId="0" applyNumberFormat="1" applyFont="1" applyBorder="1" applyAlignment="1">
      <alignment vertical="center"/>
    </xf>
    <xf numFmtId="1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26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0" fontId="7" fillId="0" borderId="33" xfId="0" applyNumberFormat="1" applyFont="1" applyFill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33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right" vertical="center"/>
    </xf>
    <xf numFmtId="10" fontId="7" fillId="0" borderId="13" xfId="0" applyNumberFormat="1" applyFont="1" applyBorder="1" applyAlignment="1">
      <alignment horizontal="center" vertical="center"/>
    </xf>
    <xf numFmtId="10" fontId="7" fillId="0" borderId="46" xfId="0" applyNumberFormat="1" applyFont="1" applyFill="1" applyBorder="1" applyAlignment="1">
      <alignment horizontal="right" vertical="center"/>
    </xf>
    <xf numFmtId="10" fontId="7" fillId="0" borderId="11" xfId="0" applyNumberFormat="1" applyFont="1" applyFill="1" applyBorder="1" applyAlignment="1">
      <alignment horizontal="right" vertical="center"/>
    </xf>
    <xf numFmtId="10" fontId="7" fillId="0" borderId="69" xfId="0" applyNumberFormat="1" applyFont="1" applyBorder="1" applyAlignment="1">
      <alignment vertical="center"/>
    </xf>
    <xf numFmtId="10" fontId="7" fillId="0" borderId="40" xfId="0" applyNumberFormat="1" applyFont="1" applyFill="1" applyBorder="1" applyAlignment="1">
      <alignment horizontal="right" vertical="center"/>
    </xf>
    <xf numFmtId="10" fontId="7" fillId="0" borderId="12" xfId="0" applyNumberFormat="1" applyFont="1" applyBorder="1" applyAlignment="1">
      <alignment vertical="center"/>
    </xf>
    <xf numFmtId="0" fontId="12" fillId="0" borderId="16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right" vertical="center"/>
    </xf>
    <xf numFmtId="0" fontId="7" fillId="0" borderId="18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6" xfId="0" applyNumberFormat="1" applyFont="1" applyFill="1" applyBorder="1" applyAlignment="1">
      <alignment horizontal="right" vertical="center"/>
    </xf>
    <xf numFmtId="0" fontId="7" fillId="0" borderId="18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vertical="center"/>
    </xf>
    <xf numFmtId="0" fontId="7" fillId="0" borderId="21" xfId="0" applyNumberFormat="1" applyFont="1" applyFill="1" applyBorder="1" applyAlignment="1">
      <alignment horizontal="right" vertical="center"/>
    </xf>
    <xf numFmtId="0" fontId="7" fillId="0" borderId="22" xfId="0" applyNumberFormat="1" applyFont="1" applyFill="1" applyBorder="1" applyAlignment="1">
      <alignment horizontal="right" vertical="center"/>
    </xf>
    <xf numFmtId="0" fontId="7" fillId="0" borderId="28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7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vertical="center"/>
    </xf>
    <xf numFmtId="10" fontId="7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right" vertical="center"/>
    </xf>
    <xf numFmtId="10" fontId="7" fillId="0" borderId="26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0" fontId="7" fillId="0" borderId="39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26" xfId="0" applyNumberFormat="1" applyFont="1" applyBorder="1" applyAlignment="1">
      <alignment horizontal="right" vertical="center"/>
    </xf>
    <xf numFmtId="10" fontId="7" fillId="0" borderId="33" xfId="0" applyNumberFormat="1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right" vertical="center"/>
    </xf>
    <xf numFmtId="0" fontId="7" fillId="0" borderId="20" xfId="0" applyNumberFormat="1" applyFont="1" applyBorder="1" applyAlignment="1">
      <alignment vertical="center"/>
    </xf>
    <xf numFmtId="0" fontId="7" fillId="0" borderId="35" xfId="0" applyNumberFormat="1" applyFont="1" applyFill="1" applyBorder="1" applyAlignment="1">
      <alignment horizontal="right" vertical="center"/>
    </xf>
    <xf numFmtId="0" fontId="7" fillId="0" borderId="27" xfId="0" applyNumberFormat="1" applyFont="1" applyFill="1" applyBorder="1" applyAlignment="1">
      <alignment horizontal="right" vertical="center"/>
    </xf>
    <xf numFmtId="0" fontId="7" fillId="0" borderId="45" xfId="0" applyNumberFormat="1" applyFont="1" applyBorder="1" applyAlignment="1">
      <alignment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7" fillId="0" borderId="12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horizontal="right" vertical="center"/>
    </xf>
    <xf numFmtId="0" fontId="7" fillId="0" borderId="24" xfId="0" applyNumberFormat="1" applyFont="1" applyFill="1" applyBorder="1" applyAlignment="1">
      <alignment horizontal="right" vertical="center"/>
    </xf>
    <xf numFmtId="0" fontId="7" fillId="0" borderId="25" xfId="0" applyNumberFormat="1" applyFont="1" applyBorder="1" applyAlignment="1">
      <alignment vertical="center"/>
    </xf>
    <xf numFmtId="0" fontId="7" fillId="0" borderId="26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0" fontId="7" fillId="0" borderId="13" xfId="0" applyNumberFormat="1" applyFont="1" applyFill="1" applyBorder="1" applyAlignment="1">
      <alignment horizontal="right" vertical="center"/>
    </xf>
    <xf numFmtId="10" fontId="7" fillId="0" borderId="14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10" fontId="7" fillId="0" borderId="13" xfId="0" applyNumberFormat="1" applyFont="1" applyBorder="1" applyAlignment="1">
      <alignment vertical="center"/>
    </xf>
    <xf numFmtId="10" fontId="7" fillId="0" borderId="14" xfId="0" applyNumberFormat="1" applyFont="1" applyBorder="1" applyAlignment="1">
      <alignment vertical="center"/>
    </xf>
    <xf numFmtId="10" fontId="7" fillId="0" borderId="15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10" fontId="7" fillId="0" borderId="13" xfId="0" applyNumberFormat="1" applyFont="1" applyBorder="1" applyAlignment="1">
      <alignment horizontal="center" vertical="center"/>
    </xf>
    <xf numFmtId="10" fontId="7" fillId="0" borderId="14" xfId="0" applyNumberFormat="1" applyFont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right" vertical="center"/>
    </xf>
    <xf numFmtId="10" fontId="7" fillId="0" borderId="11" xfId="0" applyNumberFormat="1" applyFont="1" applyFill="1" applyBorder="1" applyAlignment="1">
      <alignment horizontal="right" vertical="center"/>
    </xf>
    <xf numFmtId="10" fontId="7" fillId="0" borderId="12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7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8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7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zoomScale="125" zoomScaleNormal="125" zoomScalePageLayoutView="0" workbookViewId="0" topLeftCell="A1">
      <selection activeCell="F24" sqref="F24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19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8.75" customHeight="1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9" customHeight="1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9" customHeight="1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2" customHeight="1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60" t="s">
        <v>1</v>
      </c>
      <c r="Y10" s="44" t="s">
        <v>2</v>
      </c>
      <c r="Z10" s="63" t="s">
        <v>3</v>
      </c>
    </row>
    <row r="11" spans="1:26" ht="10.5" customHeight="1">
      <c r="A11" s="412" t="s">
        <v>7</v>
      </c>
      <c r="B11" s="116">
        <v>2007</v>
      </c>
      <c r="C11" s="79">
        <v>63043</v>
      </c>
      <c r="D11" s="72">
        <v>33020</v>
      </c>
      <c r="E11" s="80">
        <f>SUM(C11:D11)</f>
        <v>96063</v>
      </c>
      <c r="F11" s="23">
        <f>SUM(I11+L11+O11+R11+U11+X11)</f>
        <v>10802</v>
      </c>
      <c r="G11" s="23">
        <f>SUM(J11+M11+P11+S11+V11+Y11)</f>
        <v>7192</v>
      </c>
      <c r="H11" s="22">
        <f>SUM(F11+G11)</f>
        <v>17994</v>
      </c>
      <c r="I11" s="33">
        <v>8054</v>
      </c>
      <c r="J11" s="43">
        <v>5145</v>
      </c>
      <c r="K11" s="22">
        <f>SUM(I11:J11)</f>
        <v>13199</v>
      </c>
      <c r="L11" s="23">
        <v>1836</v>
      </c>
      <c r="M11" s="21">
        <v>1392</v>
      </c>
      <c r="N11" s="22">
        <v>3228</v>
      </c>
      <c r="O11" s="64">
        <v>909</v>
      </c>
      <c r="P11" s="69">
        <v>653</v>
      </c>
      <c r="Q11" s="36">
        <f>SUM(O11:P11)</f>
        <v>1562</v>
      </c>
      <c r="R11" s="20">
        <v>3</v>
      </c>
      <c r="S11" s="21">
        <v>2</v>
      </c>
      <c r="T11" s="22">
        <f>SUM(R11:S11)</f>
        <v>5</v>
      </c>
      <c r="U11" s="15">
        <v>0</v>
      </c>
      <c r="V11" s="16">
        <v>0</v>
      </c>
      <c r="W11" s="17">
        <v>0</v>
      </c>
      <c r="X11" s="23">
        <v>0</v>
      </c>
      <c r="Y11" s="37">
        <v>0</v>
      </c>
      <c r="Z11" s="17">
        <v>0</v>
      </c>
    </row>
    <row r="12" spans="1:26" ht="10.5" customHeight="1">
      <c r="A12" s="403"/>
      <c r="B12" s="117">
        <v>2008</v>
      </c>
      <c r="C12" s="57">
        <v>60776</v>
      </c>
      <c r="D12" s="70">
        <v>34688</v>
      </c>
      <c r="E12" s="36">
        <f>SUM(C12:D12)</f>
        <v>95464</v>
      </c>
      <c r="F12" s="23">
        <f>SUM(I12+L12+O12+R12+U12+X12)</f>
        <v>12244</v>
      </c>
      <c r="G12" s="23">
        <f>SUM(J12+M12+P12+S12+V12+Y12)</f>
        <v>9121</v>
      </c>
      <c r="H12" s="22">
        <f>SUM(F12+G12)</f>
        <v>21365</v>
      </c>
      <c r="I12" s="21">
        <v>9811</v>
      </c>
      <c r="J12" s="23">
        <v>7387</v>
      </c>
      <c r="K12" s="22">
        <f>SUM(I12:J12)</f>
        <v>17198</v>
      </c>
      <c r="L12" s="23">
        <v>1644</v>
      </c>
      <c r="M12" s="21">
        <v>1224</v>
      </c>
      <c r="N12" s="22">
        <f>SUM(L12:M12)</f>
        <v>2868</v>
      </c>
      <c r="O12" s="57">
        <v>789</v>
      </c>
      <c r="P12" s="70">
        <v>510</v>
      </c>
      <c r="Q12" s="36">
        <f>SUM(O12:P12)</f>
        <v>1299</v>
      </c>
      <c r="R12" s="20">
        <v>0</v>
      </c>
      <c r="S12" s="21">
        <v>0</v>
      </c>
      <c r="T12" s="22">
        <f>SUM(R12:S12)</f>
        <v>0</v>
      </c>
      <c r="U12" s="20">
        <v>0</v>
      </c>
      <c r="V12" s="21">
        <v>0</v>
      </c>
      <c r="W12" s="22">
        <v>0</v>
      </c>
      <c r="X12" s="23">
        <v>0</v>
      </c>
      <c r="Y12" s="37">
        <v>0</v>
      </c>
      <c r="Z12" s="22">
        <v>0</v>
      </c>
    </row>
    <row r="13" spans="1:26" ht="10.5" customHeight="1" thickBot="1">
      <c r="A13" s="413"/>
      <c r="B13" s="118" t="s">
        <v>0</v>
      </c>
      <c r="C13" s="68">
        <f>C12/C11-1</f>
        <v>-0.03595958314166525</v>
      </c>
      <c r="D13" s="71">
        <f>D12/D11-1</f>
        <v>0.05051483949121738</v>
      </c>
      <c r="E13" s="35">
        <f aca="true" t="shared" si="0" ref="E13:N13">E12/E11-1</f>
        <v>-0.006235491292172823</v>
      </c>
      <c r="F13" s="26">
        <f t="shared" si="0"/>
        <v>0.13349379744491752</v>
      </c>
      <c r="G13" s="27">
        <f t="shared" si="0"/>
        <v>0.2682146829810901</v>
      </c>
      <c r="H13" s="25">
        <f t="shared" si="0"/>
        <v>0.18734022451928412</v>
      </c>
      <c r="I13" s="27">
        <f>I12/I11-1</f>
        <v>0.21815247082195177</v>
      </c>
      <c r="J13" s="42">
        <f>J12/J11-1</f>
        <v>0.4357628765792032</v>
      </c>
      <c r="K13" s="25">
        <f>K12/K11-1</f>
        <v>0.3029774982953255</v>
      </c>
      <c r="L13" s="42">
        <f t="shared" si="0"/>
        <v>-0.10457516339869277</v>
      </c>
      <c r="M13" s="27">
        <f t="shared" si="0"/>
        <v>-0.12068965517241381</v>
      </c>
      <c r="N13" s="35">
        <f t="shared" si="0"/>
        <v>-0.11152416356877326</v>
      </c>
      <c r="O13" s="68">
        <f aca="true" t="shared" si="1" ref="O13:T13">O12/O11-1</f>
        <v>-0.13201320132013206</v>
      </c>
      <c r="P13" s="71">
        <f t="shared" si="1"/>
        <v>-0.21898928024502295</v>
      </c>
      <c r="Q13" s="35">
        <f t="shared" si="1"/>
        <v>-0.1683738796414853</v>
      </c>
      <c r="R13" s="26">
        <f t="shared" si="1"/>
        <v>-1</v>
      </c>
      <c r="S13" s="27">
        <f t="shared" si="1"/>
        <v>-1</v>
      </c>
      <c r="T13" s="35">
        <f t="shared" si="1"/>
        <v>-1</v>
      </c>
      <c r="U13" s="140">
        <v>0</v>
      </c>
      <c r="V13" s="62">
        <v>0</v>
      </c>
      <c r="W13" s="58">
        <v>0</v>
      </c>
      <c r="X13" s="47">
        <v>0</v>
      </c>
      <c r="Y13" s="51">
        <v>0</v>
      </c>
      <c r="Z13" s="58">
        <v>0</v>
      </c>
    </row>
    <row r="14" spans="1:26" ht="10.5" customHeight="1">
      <c r="A14" s="402" t="s">
        <v>8</v>
      </c>
      <c r="B14" s="146">
        <v>2007</v>
      </c>
      <c r="C14" s="56">
        <v>23934</v>
      </c>
      <c r="D14" s="69">
        <v>23530</v>
      </c>
      <c r="E14" s="77">
        <f>SUM(C14:D14)</f>
        <v>47464</v>
      </c>
      <c r="F14" s="23">
        <f>SUM(I14+L14+O14+R14+U14+X14)</f>
        <v>7908</v>
      </c>
      <c r="G14" s="23">
        <f>SUM(J14+M14+P14+S14+V14+Y14)</f>
        <v>7614</v>
      </c>
      <c r="H14" s="17">
        <f>SUM(F14:G14)</f>
        <v>15522</v>
      </c>
      <c r="I14" s="16">
        <v>0</v>
      </c>
      <c r="J14" s="18">
        <v>0</v>
      </c>
      <c r="K14" s="17">
        <v>0</v>
      </c>
      <c r="L14" s="18">
        <v>0</v>
      </c>
      <c r="M14" s="16">
        <v>0</v>
      </c>
      <c r="N14" s="17">
        <f>SUM(L14:M14)</f>
        <v>0</v>
      </c>
      <c r="O14" s="56">
        <v>0</v>
      </c>
      <c r="P14" s="69">
        <v>0</v>
      </c>
      <c r="Q14" s="77">
        <v>0</v>
      </c>
      <c r="R14" s="15">
        <v>0</v>
      </c>
      <c r="S14" s="16">
        <v>0</v>
      </c>
      <c r="T14" s="17">
        <v>0</v>
      </c>
      <c r="U14" s="15">
        <v>7908</v>
      </c>
      <c r="V14" s="16">
        <v>7614</v>
      </c>
      <c r="W14" s="17">
        <f>SUM(U14:V14)</f>
        <v>15522</v>
      </c>
      <c r="X14" s="23">
        <v>0</v>
      </c>
      <c r="Y14" s="37">
        <v>0</v>
      </c>
      <c r="Z14" s="22">
        <v>0</v>
      </c>
    </row>
    <row r="15" spans="1:26" ht="10.5" customHeight="1">
      <c r="A15" s="403"/>
      <c r="B15" s="117">
        <v>2008</v>
      </c>
      <c r="C15" s="57">
        <v>21477</v>
      </c>
      <c r="D15" s="70">
        <v>21170</v>
      </c>
      <c r="E15" s="36">
        <f>SUM(C15:D15)</f>
        <v>42647</v>
      </c>
      <c r="F15" s="23">
        <f>SUM(I15+L15+O15+R15+U15+X15)</f>
        <v>5595</v>
      </c>
      <c r="G15" s="23">
        <f>SUM(J15+M15+P15+S15+V15+Y15)</f>
        <v>6343</v>
      </c>
      <c r="H15" s="22">
        <f>SUM(F15:G15)</f>
        <v>11938</v>
      </c>
      <c r="I15" s="21">
        <v>0</v>
      </c>
      <c r="J15" s="23">
        <v>0</v>
      </c>
      <c r="K15" s="22">
        <v>0</v>
      </c>
      <c r="L15" s="23">
        <v>0</v>
      </c>
      <c r="M15" s="21">
        <v>0</v>
      </c>
      <c r="N15" s="22">
        <f>SUM(L15:M15)</f>
        <v>0</v>
      </c>
      <c r="O15" s="57">
        <v>0</v>
      </c>
      <c r="P15" s="70">
        <v>0</v>
      </c>
      <c r="Q15" s="36">
        <v>0</v>
      </c>
      <c r="R15" s="20">
        <v>0</v>
      </c>
      <c r="S15" s="21">
        <v>0</v>
      </c>
      <c r="T15" s="22">
        <v>0</v>
      </c>
      <c r="U15" s="20">
        <v>5595</v>
      </c>
      <c r="V15" s="21">
        <v>6343</v>
      </c>
      <c r="W15" s="22">
        <f>SUM(U15:V15)</f>
        <v>11938</v>
      </c>
      <c r="X15" s="23">
        <v>0</v>
      </c>
      <c r="Y15" s="37">
        <v>0</v>
      </c>
      <c r="Z15" s="22">
        <v>0</v>
      </c>
    </row>
    <row r="16" spans="1:26" ht="10.5" customHeight="1" thickBot="1">
      <c r="A16" s="404"/>
      <c r="B16" s="147" t="s">
        <v>0</v>
      </c>
      <c r="C16" s="67">
        <f aca="true" t="shared" si="2" ref="C16:H16">C15/C14-1</f>
        <v>-0.10265730759588865</v>
      </c>
      <c r="D16" s="71">
        <f t="shared" si="2"/>
        <v>-0.10029749256268594</v>
      </c>
      <c r="E16" s="35">
        <f t="shared" si="2"/>
        <v>-0.10148744311478175</v>
      </c>
      <c r="F16" s="26">
        <f t="shared" si="2"/>
        <v>-0.29248861911987856</v>
      </c>
      <c r="G16" s="27">
        <f t="shared" si="2"/>
        <v>-0.16692934068820597</v>
      </c>
      <c r="H16" s="25">
        <f t="shared" si="2"/>
        <v>-0.23089808014431135</v>
      </c>
      <c r="I16" s="62">
        <v>0</v>
      </c>
      <c r="J16" s="47">
        <v>0</v>
      </c>
      <c r="K16" s="58">
        <v>0</v>
      </c>
      <c r="L16" s="48">
        <v>0</v>
      </c>
      <c r="M16" s="49">
        <v>0</v>
      </c>
      <c r="N16" s="50">
        <v>0</v>
      </c>
      <c r="O16" s="52">
        <v>0</v>
      </c>
      <c r="P16" s="73">
        <v>0</v>
      </c>
      <c r="Q16" s="106">
        <v>0</v>
      </c>
      <c r="R16" s="107">
        <v>0</v>
      </c>
      <c r="S16" s="108">
        <v>0</v>
      </c>
      <c r="T16" s="109">
        <v>0</v>
      </c>
      <c r="U16" s="167">
        <f>U15/U14-1</f>
        <v>-0.29248861911987856</v>
      </c>
      <c r="V16" s="29">
        <f>V15/V14-1</f>
        <v>-0.16692934068820597</v>
      </c>
      <c r="W16" s="25">
        <f>W15/W14-1</f>
        <v>-0.23089808014431135</v>
      </c>
      <c r="X16" s="47">
        <v>0</v>
      </c>
      <c r="Y16" s="51">
        <v>0</v>
      </c>
      <c r="Z16" s="58">
        <v>0</v>
      </c>
    </row>
    <row r="17" spans="1:26" ht="10.5" customHeight="1">
      <c r="A17" s="412" t="s">
        <v>9</v>
      </c>
      <c r="B17" s="116">
        <v>2007</v>
      </c>
      <c r="C17" s="64">
        <v>32180</v>
      </c>
      <c r="D17" s="72">
        <v>21597</v>
      </c>
      <c r="E17" s="36">
        <f>SUM(C17:D17)</f>
        <v>53777</v>
      </c>
      <c r="F17" s="23">
        <f>SUM(I17+L17+O17+R17+U17+X17)</f>
        <v>15015</v>
      </c>
      <c r="G17" s="23">
        <f>SUM(J17+M17+P17+S17+V17+Y17)</f>
        <v>12332</v>
      </c>
      <c r="H17" s="22">
        <f>SUM(F17:G17)</f>
        <v>27347</v>
      </c>
      <c r="I17" s="33">
        <v>5378</v>
      </c>
      <c r="J17" s="43">
        <v>4538</v>
      </c>
      <c r="K17" s="22">
        <f>SUM(I17:J17)</f>
        <v>9916</v>
      </c>
      <c r="L17" s="23">
        <v>9409</v>
      </c>
      <c r="M17" s="21">
        <v>7598</v>
      </c>
      <c r="N17" s="22">
        <f>SUM(L17:M17)</f>
        <v>17007</v>
      </c>
      <c r="O17" s="64">
        <v>226</v>
      </c>
      <c r="P17" s="56">
        <v>195</v>
      </c>
      <c r="Q17" s="17">
        <f>SUM(O17:P17)</f>
        <v>421</v>
      </c>
      <c r="R17" s="23">
        <v>2</v>
      </c>
      <c r="S17" s="21">
        <v>1</v>
      </c>
      <c r="T17" s="22">
        <f>SUM(R17:S17)</f>
        <v>3</v>
      </c>
      <c r="U17" s="15">
        <v>0</v>
      </c>
      <c r="V17" s="16">
        <v>0</v>
      </c>
      <c r="W17" s="17">
        <v>0</v>
      </c>
      <c r="X17" s="23">
        <v>0</v>
      </c>
      <c r="Y17" s="37">
        <v>0</v>
      </c>
      <c r="Z17" s="22">
        <v>0</v>
      </c>
    </row>
    <row r="18" spans="1:26" ht="10.5" customHeight="1">
      <c r="A18" s="403"/>
      <c r="B18" s="117">
        <v>2008</v>
      </c>
      <c r="C18" s="57">
        <v>33947</v>
      </c>
      <c r="D18" s="70">
        <v>24690</v>
      </c>
      <c r="E18" s="36">
        <f>SUM(C18:D18)</f>
        <v>58637</v>
      </c>
      <c r="F18" s="23">
        <f>SUM(I18+L18+O18+R18+U18+X18)</f>
        <v>19978</v>
      </c>
      <c r="G18" s="23">
        <f>SUM(J18+M18+P18+S18+V18+Y18)</f>
        <v>14931</v>
      </c>
      <c r="H18" s="22">
        <f>SUM(F18:G18)</f>
        <v>34909</v>
      </c>
      <c r="I18" s="21">
        <v>7362</v>
      </c>
      <c r="J18" s="23">
        <v>8265</v>
      </c>
      <c r="K18" s="22">
        <f>SUM(I18:J18)</f>
        <v>15627</v>
      </c>
      <c r="L18" s="23">
        <v>12492</v>
      </c>
      <c r="M18" s="21">
        <v>6609</v>
      </c>
      <c r="N18" s="22">
        <f aca="true" t="shared" si="3" ref="N18:N27">SUM(L18:M18)</f>
        <v>19101</v>
      </c>
      <c r="O18" s="57">
        <v>124</v>
      </c>
      <c r="P18" s="57">
        <v>54</v>
      </c>
      <c r="Q18" s="22">
        <f>SUM(O18:P18)</f>
        <v>178</v>
      </c>
      <c r="R18" s="23">
        <v>0</v>
      </c>
      <c r="S18" s="21">
        <v>3</v>
      </c>
      <c r="T18" s="22">
        <f>SUM(R18:S18)</f>
        <v>3</v>
      </c>
      <c r="U18" s="20">
        <v>0</v>
      </c>
      <c r="V18" s="21">
        <v>0</v>
      </c>
      <c r="W18" s="22">
        <v>0</v>
      </c>
      <c r="X18" s="23">
        <v>0</v>
      </c>
      <c r="Y18" s="37">
        <v>0</v>
      </c>
      <c r="Z18" s="22">
        <v>0</v>
      </c>
    </row>
    <row r="19" spans="1:26" ht="10.5" customHeight="1" thickBot="1">
      <c r="A19" s="413"/>
      <c r="B19" s="118" t="s">
        <v>0</v>
      </c>
      <c r="C19" s="65">
        <f>C18/C17-1</f>
        <v>0.054909881914232406</v>
      </c>
      <c r="D19" s="78">
        <f>D18/D17-1</f>
        <v>0.14321433532435068</v>
      </c>
      <c r="E19" s="124">
        <f aca="true" t="shared" si="4" ref="E19:N19">E18/E17-1</f>
        <v>0.09037320787697345</v>
      </c>
      <c r="F19" s="26">
        <f t="shared" si="4"/>
        <v>0.3305361305361305</v>
      </c>
      <c r="G19" s="27">
        <f t="shared" si="4"/>
        <v>0.21075251378527415</v>
      </c>
      <c r="H19" s="25">
        <f t="shared" si="4"/>
        <v>0.2765202764471424</v>
      </c>
      <c r="I19" s="27">
        <f>I18/I17-1</f>
        <v>0.36891037560431394</v>
      </c>
      <c r="J19" s="42">
        <f>J18/J17-1</f>
        <v>0.8212869105332745</v>
      </c>
      <c r="K19" s="25">
        <f t="shared" si="4"/>
        <v>0.5759378781766842</v>
      </c>
      <c r="L19" s="42">
        <f t="shared" si="4"/>
        <v>0.3276650015942184</v>
      </c>
      <c r="M19" s="27">
        <f t="shared" si="4"/>
        <v>-0.13016583311397734</v>
      </c>
      <c r="N19" s="35">
        <f t="shared" si="4"/>
        <v>0.12312577174104788</v>
      </c>
      <c r="O19" s="65">
        <f aca="true" t="shared" si="5" ref="O19:T19">O18/O17-1</f>
        <v>-0.4513274336283186</v>
      </c>
      <c r="P19" s="74">
        <f t="shared" si="5"/>
        <v>-0.7230769230769231</v>
      </c>
      <c r="Q19" s="91">
        <f t="shared" si="5"/>
        <v>-0.5771971496437054</v>
      </c>
      <c r="R19" s="42">
        <f t="shared" si="5"/>
        <v>-1</v>
      </c>
      <c r="S19" s="27">
        <f t="shared" si="5"/>
        <v>2</v>
      </c>
      <c r="T19" s="35">
        <f t="shared" si="5"/>
        <v>0</v>
      </c>
      <c r="U19" s="140">
        <v>0</v>
      </c>
      <c r="V19" s="62">
        <v>0</v>
      </c>
      <c r="W19" s="109">
        <v>0</v>
      </c>
      <c r="X19" s="47">
        <v>0</v>
      </c>
      <c r="Y19" s="51">
        <v>0</v>
      </c>
      <c r="Z19" s="58">
        <v>0</v>
      </c>
    </row>
    <row r="20" spans="1:26" ht="10.5" customHeight="1">
      <c r="A20" s="394" t="s">
        <v>31</v>
      </c>
      <c r="B20" s="116">
        <v>2007</v>
      </c>
      <c r="C20" s="125">
        <v>5</v>
      </c>
      <c r="D20" s="126">
        <v>5</v>
      </c>
      <c r="E20" s="134">
        <f>SUM(C20:D20)</f>
        <v>10</v>
      </c>
      <c r="F20" s="15">
        <f>SUM(I20+L20+O20+R20+U20+X20)</f>
        <v>1</v>
      </c>
      <c r="G20" s="16">
        <f>SUM(J20+M20+P20+S20+V20+Y20)</f>
        <v>1</v>
      </c>
      <c r="H20" s="17">
        <f>SUM(F20:G20)</f>
        <v>2</v>
      </c>
      <c r="I20" s="132">
        <v>0</v>
      </c>
      <c r="J20" s="133">
        <v>0</v>
      </c>
      <c r="K20" s="134">
        <v>0</v>
      </c>
      <c r="L20" s="132">
        <v>0</v>
      </c>
      <c r="M20" s="133">
        <v>0</v>
      </c>
      <c r="N20" s="134">
        <v>0</v>
      </c>
      <c r="O20" s="125">
        <v>0</v>
      </c>
      <c r="P20" s="126">
        <v>0</v>
      </c>
      <c r="Q20" s="134">
        <v>0</v>
      </c>
      <c r="R20" s="132">
        <v>0</v>
      </c>
      <c r="S20" s="133">
        <v>0</v>
      </c>
      <c r="T20" s="134">
        <v>0</v>
      </c>
      <c r="U20" s="132">
        <v>0</v>
      </c>
      <c r="V20" s="133">
        <v>0</v>
      </c>
      <c r="W20" s="149">
        <v>0</v>
      </c>
      <c r="X20" s="148">
        <v>1</v>
      </c>
      <c r="Y20" s="133">
        <v>1</v>
      </c>
      <c r="Z20" s="17">
        <f>SUM(X20:Y20)</f>
        <v>2</v>
      </c>
    </row>
    <row r="21" spans="1:26" ht="10.5" customHeight="1">
      <c r="A21" s="395"/>
      <c r="B21" s="117">
        <v>2008</v>
      </c>
      <c r="C21" s="127">
        <v>1</v>
      </c>
      <c r="D21" s="128">
        <v>0</v>
      </c>
      <c r="E21" s="139">
        <f>SUM(C21:D21)</f>
        <v>1</v>
      </c>
      <c r="F21" s="20">
        <f>SUM(I21+L21+O21+R21+U21+X21)</f>
        <v>1</v>
      </c>
      <c r="G21" s="21">
        <f>SUM(J21+M21+P21+S21+V21+Y21)</f>
        <v>0</v>
      </c>
      <c r="H21" s="22">
        <f>SUM(F21:G21)</f>
        <v>1</v>
      </c>
      <c r="I21" s="137">
        <v>0</v>
      </c>
      <c r="J21" s="138">
        <v>0</v>
      </c>
      <c r="K21" s="139">
        <v>0</v>
      </c>
      <c r="L21" s="137">
        <v>0</v>
      </c>
      <c r="M21" s="138">
        <v>0</v>
      </c>
      <c r="N21" s="139">
        <v>0</v>
      </c>
      <c r="O21" s="127">
        <v>0</v>
      </c>
      <c r="P21" s="128">
        <v>0</v>
      </c>
      <c r="Q21" s="139">
        <v>0</v>
      </c>
      <c r="R21" s="137">
        <v>0</v>
      </c>
      <c r="S21" s="138">
        <v>0</v>
      </c>
      <c r="T21" s="139">
        <v>0</v>
      </c>
      <c r="U21" s="137">
        <v>0</v>
      </c>
      <c r="V21" s="138">
        <v>0</v>
      </c>
      <c r="W21" s="169">
        <v>0</v>
      </c>
      <c r="X21" s="177">
        <v>1</v>
      </c>
      <c r="Y21" s="138">
        <v>0</v>
      </c>
      <c r="Z21" s="22">
        <f>SUM(X21:Y21)</f>
        <v>1</v>
      </c>
    </row>
    <row r="22" spans="1:26" ht="10.5" customHeight="1" thickBot="1">
      <c r="A22" s="396"/>
      <c r="B22" s="118" t="s">
        <v>0</v>
      </c>
      <c r="C22" s="89">
        <f aca="true" t="shared" si="6" ref="C22:H22">C21/C20-1</f>
        <v>-0.8</v>
      </c>
      <c r="D22" s="71">
        <f t="shared" si="6"/>
        <v>-1</v>
      </c>
      <c r="E22" s="129">
        <f t="shared" si="6"/>
        <v>-0.9</v>
      </c>
      <c r="F22" s="89">
        <f t="shared" si="6"/>
        <v>0</v>
      </c>
      <c r="G22" s="71">
        <f t="shared" si="6"/>
        <v>-1</v>
      </c>
      <c r="H22" s="129">
        <f t="shared" si="6"/>
        <v>-0.5</v>
      </c>
      <c r="I22" s="178">
        <v>0</v>
      </c>
      <c r="J22" s="142">
        <v>0</v>
      </c>
      <c r="K22" s="179">
        <v>0</v>
      </c>
      <c r="L22" s="178">
        <v>0</v>
      </c>
      <c r="M22" s="142">
        <v>0</v>
      </c>
      <c r="N22" s="179">
        <v>0</v>
      </c>
      <c r="O22" s="178">
        <v>0</v>
      </c>
      <c r="P22" s="142">
        <v>0</v>
      </c>
      <c r="Q22" s="179">
        <v>0</v>
      </c>
      <c r="R22" s="178">
        <v>0</v>
      </c>
      <c r="S22" s="142">
        <v>0</v>
      </c>
      <c r="T22" s="179">
        <v>0</v>
      </c>
      <c r="U22" s="178">
        <v>0</v>
      </c>
      <c r="V22" s="142">
        <v>0</v>
      </c>
      <c r="W22" s="179">
        <v>0</v>
      </c>
      <c r="X22" s="145">
        <f>X21/X20-1</f>
        <v>0</v>
      </c>
      <c r="Y22" s="71">
        <f>Y21/Y20-1</f>
        <v>-1</v>
      </c>
      <c r="Z22" s="129">
        <f>Z21/Z20-1</f>
        <v>-0.5</v>
      </c>
    </row>
    <row r="23" spans="1:26" ht="10.5" customHeight="1">
      <c r="A23" s="402" t="s">
        <v>10</v>
      </c>
      <c r="B23" s="146">
        <v>2007</v>
      </c>
      <c r="C23" s="176">
        <v>27206</v>
      </c>
      <c r="D23" s="69">
        <v>19481</v>
      </c>
      <c r="E23" s="77">
        <f>SUM(C23:D23)</f>
        <v>46687</v>
      </c>
      <c r="F23" s="18">
        <f>SUM(I23+L23+O23+R23+U23+X23)</f>
        <v>9874</v>
      </c>
      <c r="G23" s="18">
        <f>SUM(J23+M23+P23+S23+V23+Y23)</f>
        <v>8206</v>
      </c>
      <c r="H23" s="17">
        <f>SUM(F23:G23)</f>
        <v>18080</v>
      </c>
      <c r="I23" s="16">
        <v>8912</v>
      </c>
      <c r="J23" s="18">
        <v>7608</v>
      </c>
      <c r="K23" s="17">
        <f>SUM(I23:J23)</f>
        <v>16520</v>
      </c>
      <c r="L23" s="18">
        <v>879</v>
      </c>
      <c r="M23" s="16">
        <v>583</v>
      </c>
      <c r="N23" s="17">
        <f t="shared" si="3"/>
        <v>1462</v>
      </c>
      <c r="O23" s="176">
        <v>81</v>
      </c>
      <c r="P23" s="56">
        <v>14</v>
      </c>
      <c r="Q23" s="17">
        <f>SUM(O23:P23)</f>
        <v>95</v>
      </c>
      <c r="R23" s="18">
        <v>2</v>
      </c>
      <c r="S23" s="16">
        <v>1</v>
      </c>
      <c r="T23" s="17">
        <f>SUM(R23:S23)</f>
        <v>3</v>
      </c>
      <c r="U23" s="18">
        <v>0</v>
      </c>
      <c r="V23" s="40">
        <v>0</v>
      </c>
      <c r="W23" s="19">
        <v>0</v>
      </c>
      <c r="X23" s="15">
        <v>0</v>
      </c>
      <c r="Y23" s="40">
        <v>0</v>
      </c>
      <c r="Z23" s="17">
        <v>0</v>
      </c>
    </row>
    <row r="24" spans="1:26" ht="10.5" customHeight="1">
      <c r="A24" s="403"/>
      <c r="B24" s="117">
        <v>2008</v>
      </c>
      <c r="C24" s="57">
        <v>26105</v>
      </c>
      <c r="D24" s="70">
        <v>22862</v>
      </c>
      <c r="E24" s="36">
        <f>SUM(C24:D24)</f>
        <v>48967</v>
      </c>
      <c r="F24" s="23">
        <f>SUM(I24+L24+O24+R24+U24+X24)</f>
        <v>9597</v>
      </c>
      <c r="G24" s="23">
        <f>SUM(J24+M24+P24+S24+V24+Y24)</f>
        <v>9661</v>
      </c>
      <c r="H24" s="22">
        <f>SUM(F24:G24)</f>
        <v>19258</v>
      </c>
      <c r="I24" s="21">
        <v>8914</v>
      </c>
      <c r="J24" s="23">
        <v>9045</v>
      </c>
      <c r="K24" s="22">
        <f>SUM(I24:J24)</f>
        <v>17959</v>
      </c>
      <c r="L24" s="23">
        <v>604</v>
      </c>
      <c r="M24" s="21">
        <v>574</v>
      </c>
      <c r="N24" s="22">
        <f t="shared" si="3"/>
        <v>1178</v>
      </c>
      <c r="O24" s="57">
        <v>78</v>
      </c>
      <c r="P24" s="57">
        <v>36</v>
      </c>
      <c r="Q24" s="22">
        <f>SUM(O24:P24)</f>
        <v>114</v>
      </c>
      <c r="R24" s="23">
        <v>1</v>
      </c>
      <c r="S24" s="21">
        <v>6</v>
      </c>
      <c r="T24" s="22">
        <f>SUM(R24:S24)</f>
        <v>7</v>
      </c>
      <c r="U24" s="23">
        <v>0</v>
      </c>
      <c r="V24" s="37">
        <v>0</v>
      </c>
      <c r="W24" s="24">
        <v>0</v>
      </c>
      <c r="X24" s="20">
        <v>0</v>
      </c>
      <c r="Y24" s="37">
        <v>0</v>
      </c>
      <c r="Z24" s="22">
        <v>0</v>
      </c>
    </row>
    <row r="25" spans="1:26" ht="10.5" customHeight="1" thickBot="1">
      <c r="A25" s="404"/>
      <c r="B25" s="147" t="s">
        <v>0</v>
      </c>
      <c r="C25" s="67">
        <f>C24/C23-1</f>
        <v>-0.040469014188046715</v>
      </c>
      <c r="D25" s="71">
        <f>D24/D23-1</f>
        <v>0.17355371900826455</v>
      </c>
      <c r="E25" s="35">
        <f aca="true" t="shared" si="7" ref="E25:N25">E24/E23-1</f>
        <v>0.04883586437338017</v>
      </c>
      <c r="F25" s="26">
        <f t="shared" si="7"/>
        <v>-0.02805347376949563</v>
      </c>
      <c r="G25" s="27">
        <f t="shared" si="7"/>
        <v>0.17730928588837447</v>
      </c>
      <c r="H25" s="25">
        <f t="shared" si="7"/>
        <v>0.0651548672566371</v>
      </c>
      <c r="I25" s="27">
        <f>I24/I23-1</f>
        <v>0.00022441651705573662</v>
      </c>
      <c r="J25" s="42">
        <f>J24/J23-1</f>
        <v>0.18888012618296535</v>
      </c>
      <c r="K25" s="25">
        <f t="shared" si="7"/>
        <v>0.08710653753026643</v>
      </c>
      <c r="L25" s="42">
        <f t="shared" si="7"/>
        <v>-0.3128555176336746</v>
      </c>
      <c r="M25" s="27">
        <f t="shared" si="7"/>
        <v>-0.015437392795883409</v>
      </c>
      <c r="N25" s="35">
        <f t="shared" si="7"/>
        <v>-0.1942544459644323</v>
      </c>
      <c r="O25" s="67">
        <f aca="true" t="shared" si="8" ref="O25:T25">O24/O23-1</f>
        <v>-0.03703703703703709</v>
      </c>
      <c r="P25" s="75">
        <f t="shared" si="8"/>
        <v>1.5714285714285716</v>
      </c>
      <c r="Q25" s="25">
        <f t="shared" si="8"/>
        <v>0.19999999999999996</v>
      </c>
      <c r="R25" s="42">
        <f t="shared" si="8"/>
        <v>-0.5</v>
      </c>
      <c r="S25" s="27">
        <f t="shared" si="8"/>
        <v>5</v>
      </c>
      <c r="T25" s="35">
        <f t="shared" si="8"/>
        <v>1.3333333333333335</v>
      </c>
      <c r="U25" s="47">
        <v>0</v>
      </c>
      <c r="V25" s="51">
        <v>0</v>
      </c>
      <c r="W25" s="156">
        <v>0</v>
      </c>
      <c r="X25" s="140">
        <v>0</v>
      </c>
      <c r="Y25" s="51">
        <v>0</v>
      </c>
      <c r="Z25" s="58">
        <v>0</v>
      </c>
    </row>
    <row r="26" spans="1:26" ht="10.5" customHeight="1">
      <c r="A26" s="402" t="s">
        <v>11</v>
      </c>
      <c r="B26" s="116">
        <v>2007</v>
      </c>
      <c r="C26" s="56">
        <v>834</v>
      </c>
      <c r="D26" s="69">
        <v>686</v>
      </c>
      <c r="E26" s="36">
        <f>SUM(C26:D26)</f>
        <v>1520</v>
      </c>
      <c r="F26" s="18">
        <f>SUM(I26+L26+O26+R26+U26+X26)</f>
        <v>149</v>
      </c>
      <c r="G26" s="18">
        <f>SUM(J26+M26+P26+S26+V26+Y26)</f>
        <v>149</v>
      </c>
      <c r="H26" s="22">
        <f>SUM(F26:G26)</f>
        <v>298</v>
      </c>
      <c r="I26" s="33">
        <v>0</v>
      </c>
      <c r="J26" s="43">
        <v>0</v>
      </c>
      <c r="K26" s="22">
        <v>0</v>
      </c>
      <c r="L26" s="23">
        <v>0</v>
      </c>
      <c r="M26" s="33">
        <v>0</v>
      </c>
      <c r="N26" s="22">
        <f t="shared" si="3"/>
        <v>0</v>
      </c>
      <c r="O26" s="64">
        <v>0</v>
      </c>
      <c r="P26" s="56">
        <v>0</v>
      </c>
      <c r="Q26" s="17">
        <v>0</v>
      </c>
      <c r="R26" s="23">
        <v>0</v>
      </c>
      <c r="S26" s="21">
        <v>0</v>
      </c>
      <c r="T26" s="22">
        <f>SUM(R26:S26)</f>
        <v>0</v>
      </c>
      <c r="U26" s="15">
        <v>149</v>
      </c>
      <c r="V26" s="40">
        <v>149</v>
      </c>
      <c r="W26" s="17">
        <f>SUM(U26:V26)</f>
        <v>298</v>
      </c>
      <c r="X26" s="23">
        <v>0</v>
      </c>
      <c r="Y26" s="37">
        <v>0</v>
      </c>
      <c r="Z26" s="22">
        <v>0</v>
      </c>
    </row>
    <row r="27" spans="1:26" ht="10.5" customHeight="1">
      <c r="A27" s="403"/>
      <c r="B27" s="117">
        <v>2008</v>
      </c>
      <c r="C27" s="57">
        <v>490</v>
      </c>
      <c r="D27" s="70">
        <v>456</v>
      </c>
      <c r="E27" s="36">
        <f>SUM(C27:D27)</f>
        <v>946</v>
      </c>
      <c r="F27" s="23">
        <f>SUM(I27+L27+O27+R27+U27+X27)</f>
        <v>108</v>
      </c>
      <c r="G27" s="23">
        <f>SUM(J27+M27+P27+S27+V27+Y27)</f>
        <v>108</v>
      </c>
      <c r="H27" s="22">
        <f>SUM(F27:G27)</f>
        <v>216</v>
      </c>
      <c r="I27" s="21">
        <v>0</v>
      </c>
      <c r="J27" s="23">
        <v>0</v>
      </c>
      <c r="K27" s="22">
        <v>0</v>
      </c>
      <c r="L27" s="23">
        <v>0</v>
      </c>
      <c r="M27" s="33">
        <v>0</v>
      </c>
      <c r="N27" s="22">
        <f t="shared" si="3"/>
        <v>0</v>
      </c>
      <c r="O27" s="57">
        <v>0</v>
      </c>
      <c r="P27" s="57">
        <v>0</v>
      </c>
      <c r="Q27" s="22">
        <v>0</v>
      </c>
      <c r="R27" s="23">
        <v>0</v>
      </c>
      <c r="S27" s="21">
        <v>0</v>
      </c>
      <c r="T27" s="22">
        <f>SUM(R27:S27)</f>
        <v>0</v>
      </c>
      <c r="U27" s="20">
        <v>108</v>
      </c>
      <c r="V27" s="37">
        <v>108</v>
      </c>
      <c r="W27" s="22">
        <f>SUM(U27:V27)</f>
        <v>216</v>
      </c>
      <c r="X27" s="23">
        <v>0</v>
      </c>
      <c r="Y27" s="37">
        <v>0</v>
      </c>
      <c r="Z27" s="22">
        <v>0</v>
      </c>
    </row>
    <row r="28" spans="1:26" ht="10.5" customHeight="1" thickBot="1">
      <c r="A28" s="404"/>
      <c r="B28" s="118" t="s">
        <v>0</v>
      </c>
      <c r="C28" s="67">
        <f aca="true" t="shared" si="9" ref="C28:H28">C27/C26-1</f>
        <v>-0.41247002398081534</v>
      </c>
      <c r="D28" s="71">
        <f t="shared" si="9"/>
        <v>-0.33527696793002915</v>
      </c>
      <c r="E28" s="35">
        <f t="shared" si="9"/>
        <v>-0.37763157894736843</v>
      </c>
      <c r="F28" s="26">
        <f t="shared" si="9"/>
        <v>-0.2751677852348994</v>
      </c>
      <c r="G28" s="27">
        <f t="shared" si="9"/>
        <v>-0.2751677852348994</v>
      </c>
      <c r="H28" s="25">
        <f t="shared" si="9"/>
        <v>-0.2751677852348994</v>
      </c>
      <c r="I28" s="62">
        <v>0</v>
      </c>
      <c r="J28" s="47">
        <v>0</v>
      </c>
      <c r="K28" s="58">
        <v>0</v>
      </c>
      <c r="L28" s="48">
        <v>0</v>
      </c>
      <c r="M28" s="49">
        <v>0</v>
      </c>
      <c r="N28" s="58">
        <v>0</v>
      </c>
      <c r="O28" s="105">
        <v>0</v>
      </c>
      <c r="P28" s="52">
        <v>0</v>
      </c>
      <c r="Q28" s="109">
        <v>0</v>
      </c>
      <c r="R28" s="110">
        <v>0</v>
      </c>
      <c r="S28" s="108">
        <v>0</v>
      </c>
      <c r="T28" s="109">
        <v>0</v>
      </c>
      <c r="U28" s="167">
        <f>U27/U26-1</f>
        <v>-0.2751677852348994</v>
      </c>
      <c r="V28" s="41">
        <f>V27/V26-1</f>
        <v>-0.2751677852348994</v>
      </c>
      <c r="W28" s="25">
        <f>W27/W26-1</f>
        <v>-0.2751677852348994</v>
      </c>
      <c r="X28" s="47">
        <v>0</v>
      </c>
      <c r="Y28" s="51">
        <v>0</v>
      </c>
      <c r="Z28" s="58">
        <v>0</v>
      </c>
    </row>
    <row r="29" spans="1:26" ht="10.5" customHeight="1" thickBot="1">
      <c r="A29" s="425" t="s">
        <v>24</v>
      </c>
      <c r="B29" s="146">
        <v>2007</v>
      </c>
      <c r="C29" s="125">
        <f>SUM(C11+C17+C23)</f>
        <v>122429</v>
      </c>
      <c r="D29" s="126">
        <f>SUM(D11+D17+D23)</f>
        <v>74098</v>
      </c>
      <c r="E29" s="134">
        <f>SUM(C29+D29)</f>
        <v>196527</v>
      </c>
      <c r="F29" s="151">
        <f>SUM(F11+F17+F23)</f>
        <v>35691</v>
      </c>
      <c r="G29" s="126">
        <f>SUM(G11+G17+G23)</f>
        <v>27730</v>
      </c>
      <c r="H29" s="160">
        <f>SUM(F29+G29)</f>
        <v>63421</v>
      </c>
      <c r="I29" s="125">
        <f>SUM(I11+I17+I23)</f>
        <v>22344</v>
      </c>
      <c r="J29" s="126">
        <f>SUM(J11+J17+J23)</f>
        <v>17291</v>
      </c>
      <c r="K29" s="134">
        <f>SUM(I29+J29)</f>
        <v>39635</v>
      </c>
      <c r="L29" s="151">
        <f>SUM(L11+L17+L23)</f>
        <v>12124</v>
      </c>
      <c r="M29" s="126">
        <f>SUM(M11+M17+M23)</f>
        <v>9573</v>
      </c>
      <c r="N29" s="160">
        <f>SUM(L29+M29)</f>
        <v>21697</v>
      </c>
      <c r="O29" s="125">
        <f>SUM(O11+O17+O23)</f>
        <v>1216</v>
      </c>
      <c r="P29" s="126">
        <f>SUM(P11+P17+P23)</f>
        <v>862</v>
      </c>
      <c r="Q29" s="134">
        <f>SUM(O29+P29)</f>
        <v>2078</v>
      </c>
      <c r="R29" s="151">
        <f>SUM(R11+R17+R23)</f>
        <v>7</v>
      </c>
      <c r="S29" s="126">
        <f>SUM(S11+S17+S23)</f>
        <v>4</v>
      </c>
      <c r="T29" s="160">
        <f>SUM(R29+S29)</f>
        <v>11</v>
      </c>
      <c r="U29" s="125">
        <f>SUM(U11+U17+U23)</f>
        <v>0</v>
      </c>
      <c r="V29" s="126">
        <f>SUM(V11+V17+V23)</f>
        <v>0</v>
      </c>
      <c r="W29" s="134">
        <f>SUM(U29+V29)</f>
        <v>0</v>
      </c>
      <c r="X29" s="125">
        <f>SUM(X11+X17+X23)</f>
        <v>0</v>
      </c>
      <c r="Y29" s="126">
        <f>SUM(Y11+Y17+Y23)</f>
        <v>0</v>
      </c>
      <c r="Z29" s="134">
        <f>SUM(X29+Y29)</f>
        <v>0</v>
      </c>
    </row>
    <row r="30" spans="1:26" ht="10.5" customHeight="1" thickBot="1">
      <c r="A30" s="425"/>
      <c r="B30" s="117">
        <v>2008</v>
      </c>
      <c r="C30" s="127">
        <f>SUM(C12+C18+C24)</f>
        <v>120828</v>
      </c>
      <c r="D30" s="128">
        <f>SUM(D12+D18+D24)</f>
        <v>82240</v>
      </c>
      <c r="E30" s="139">
        <f>SUM(C30+D30)</f>
        <v>203068</v>
      </c>
      <c r="F30" s="152">
        <f>SUM(F12+F18+F24)</f>
        <v>41819</v>
      </c>
      <c r="G30" s="153">
        <f>SUM(G12+G18+G24)</f>
        <v>33713</v>
      </c>
      <c r="H30" s="161">
        <f>SUM(F30+G30)</f>
        <v>75532</v>
      </c>
      <c r="I30" s="127">
        <f>SUM(I12+I18+I24)</f>
        <v>26087</v>
      </c>
      <c r="J30" s="128">
        <f>SUM(J12+J18+J24)</f>
        <v>24697</v>
      </c>
      <c r="K30" s="139">
        <f>SUM(I30+J30)</f>
        <v>50784</v>
      </c>
      <c r="L30" s="152">
        <f>SUM(L12+L18+L24)</f>
        <v>14740</v>
      </c>
      <c r="M30" s="153">
        <f>SUM(M12+M18+M24)</f>
        <v>8407</v>
      </c>
      <c r="N30" s="161">
        <f>SUM(L30+M30)</f>
        <v>23147</v>
      </c>
      <c r="O30" s="127">
        <f>SUM(O12+O18+O24)</f>
        <v>991</v>
      </c>
      <c r="P30" s="128">
        <f>SUM(P12+P18+P24)</f>
        <v>600</v>
      </c>
      <c r="Q30" s="139">
        <f>SUM(O30+P30)</f>
        <v>1591</v>
      </c>
      <c r="R30" s="152">
        <f>SUM(R12+R18+R24)</f>
        <v>1</v>
      </c>
      <c r="S30" s="153">
        <f>SUM(S12+S18+S24)</f>
        <v>9</v>
      </c>
      <c r="T30" s="161">
        <f>SUM(R30+S30)</f>
        <v>10</v>
      </c>
      <c r="U30" s="127">
        <f>SUM(U12+U18+U24)</f>
        <v>0</v>
      </c>
      <c r="V30" s="128">
        <f>SUM(V12+V18+V24)</f>
        <v>0</v>
      </c>
      <c r="W30" s="139">
        <f>SUM(U30+V30)</f>
        <v>0</v>
      </c>
      <c r="X30" s="127">
        <f>SUM(X12+X18+X24)</f>
        <v>0</v>
      </c>
      <c r="Y30" s="128">
        <f>SUM(Y12+Y18+Y24)</f>
        <v>0</v>
      </c>
      <c r="Z30" s="139">
        <f>SUM(X30+Y30)</f>
        <v>0</v>
      </c>
    </row>
    <row r="31" spans="1:26" ht="10.5" customHeight="1" thickBot="1">
      <c r="A31" s="425"/>
      <c r="B31" s="147" t="s">
        <v>0</v>
      </c>
      <c r="C31" s="89">
        <f>C30/C29-1</f>
        <v>-0.0130769670584584</v>
      </c>
      <c r="D31" s="71">
        <f aca="true" t="shared" si="10" ref="D31:T31">D30/D29-1</f>
        <v>0.10988150827282794</v>
      </c>
      <c r="E31" s="129">
        <f t="shared" si="10"/>
        <v>0.03328295857566643</v>
      </c>
      <c r="F31" s="145">
        <f t="shared" si="10"/>
        <v>0.17169594575663338</v>
      </c>
      <c r="G31" s="71">
        <f t="shared" si="10"/>
        <v>0.21575910566173828</v>
      </c>
      <c r="H31" s="75">
        <f t="shared" si="10"/>
        <v>0.19096198420081678</v>
      </c>
      <c r="I31" s="90">
        <f t="shared" si="10"/>
        <v>0.1675170068027212</v>
      </c>
      <c r="J31" s="78">
        <f t="shared" si="10"/>
        <v>0.42831530854201616</v>
      </c>
      <c r="K31" s="162">
        <f t="shared" si="10"/>
        <v>0.28129178756149864</v>
      </c>
      <c r="L31" s="145">
        <f t="shared" si="10"/>
        <v>0.21577037281425282</v>
      </c>
      <c r="M31" s="71">
        <f t="shared" si="10"/>
        <v>-0.12180089835997077</v>
      </c>
      <c r="N31" s="75">
        <f t="shared" si="10"/>
        <v>0.06682951560123529</v>
      </c>
      <c r="O31" s="89">
        <f t="shared" si="10"/>
        <v>-0.18503289473684215</v>
      </c>
      <c r="P31" s="71">
        <f t="shared" si="10"/>
        <v>-0.3039443155452436</v>
      </c>
      <c r="Q31" s="129">
        <f t="shared" si="10"/>
        <v>-0.23435996150144367</v>
      </c>
      <c r="R31" s="145">
        <f t="shared" si="10"/>
        <v>-0.8571428571428572</v>
      </c>
      <c r="S31" s="71">
        <f t="shared" si="10"/>
        <v>1.25</v>
      </c>
      <c r="T31" s="75">
        <f t="shared" si="10"/>
        <v>-0.09090909090909094</v>
      </c>
      <c r="U31" s="140">
        <v>0</v>
      </c>
      <c r="V31" s="108">
        <v>0</v>
      </c>
      <c r="W31" s="114">
        <v>0</v>
      </c>
      <c r="X31" s="107">
        <v>0</v>
      </c>
      <c r="Y31" s="108">
        <v>0</v>
      </c>
      <c r="Z31" s="109">
        <v>0</v>
      </c>
    </row>
    <row r="32" spans="1:26" ht="10.5" customHeight="1" thickBot="1">
      <c r="A32" s="425" t="s">
        <v>27</v>
      </c>
      <c r="B32" s="116">
        <v>2007</v>
      </c>
      <c r="C32" s="125">
        <f>SUM(C14+C26)</f>
        <v>24768</v>
      </c>
      <c r="D32" s="126">
        <f>SUM(D14+D26)</f>
        <v>24216</v>
      </c>
      <c r="E32" s="134">
        <f>SUM(C32+D32)</f>
        <v>48984</v>
      </c>
      <c r="F32" s="152">
        <f>SUM(F14+F26)</f>
        <v>8057</v>
      </c>
      <c r="G32" s="153">
        <f>SUM(G14+G26)</f>
        <v>7763</v>
      </c>
      <c r="H32" s="161">
        <f>SUM(F32+G32)</f>
        <v>15820</v>
      </c>
      <c r="I32" s="125">
        <f>SUM(I14+I26)</f>
        <v>0</v>
      </c>
      <c r="J32" s="126">
        <f>SUM(J14+J26)</f>
        <v>0</v>
      </c>
      <c r="K32" s="134">
        <f>SUM(I32+J32)</f>
        <v>0</v>
      </c>
      <c r="L32" s="152">
        <f>SUM(L14+L26)</f>
        <v>0</v>
      </c>
      <c r="M32" s="153">
        <f>SUM(M14+M26)</f>
        <v>0</v>
      </c>
      <c r="N32" s="161">
        <f>SUM(L32+M32)</f>
        <v>0</v>
      </c>
      <c r="O32" s="125">
        <f>SUM(O14+O26)</f>
        <v>0</v>
      </c>
      <c r="P32" s="126">
        <f>SUM(P14+P26)</f>
        <v>0</v>
      </c>
      <c r="Q32" s="134">
        <f>SUM(O32+P32)</f>
        <v>0</v>
      </c>
      <c r="R32" s="152">
        <f>SUM(R14+R26)</f>
        <v>0</v>
      </c>
      <c r="S32" s="153">
        <f>SUM(S14+S26)</f>
        <v>0</v>
      </c>
      <c r="T32" s="161">
        <f>SUM(R32+S32)</f>
        <v>0</v>
      </c>
      <c r="U32" s="125">
        <f>SUM(U14+U26)</f>
        <v>8057</v>
      </c>
      <c r="V32" s="126">
        <f>SUM(V14+V26)</f>
        <v>7763</v>
      </c>
      <c r="W32" s="134">
        <f>SUM(U32+V32)</f>
        <v>15820</v>
      </c>
      <c r="X32" s="125">
        <f>SUM(X14+X26)</f>
        <v>0</v>
      </c>
      <c r="Y32" s="126">
        <f>SUM(Y14+Y26)</f>
        <v>0</v>
      </c>
      <c r="Z32" s="134">
        <f>SUM(X32+Y32)</f>
        <v>0</v>
      </c>
    </row>
    <row r="33" spans="1:26" ht="10.5" customHeight="1" thickBot="1">
      <c r="A33" s="425"/>
      <c r="B33" s="117">
        <v>2008</v>
      </c>
      <c r="C33" s="127">
        <f>SUM(C15+C27)</f>
        <v>21967</v>
      </c>
      <c r="D33" s="128">
        <f>SUM(D15+D27)</f>
        <v>21626</v>
      </c>
      <c r="E33" s="139">
        <f>SUM(C33+D33)</f>
        <v>43593</v>
      </c>
      <c r="F33" s="152">
        <f>SUM(F15+F27)</f>
        <v>5703</v>
      </c>
      <c r="G33" s="153">
        <f>SUM(G15+G27)</f>
        <v>6451</v>
      </c>
      <c r="H33" s="161">
        <f>SUM(F33+G33)</f>
        <v>12154</v>
      </c>
      <c r="I33" s="127">
        <f>SUM(I15+I27)</f>
        <v>0</v>
      </c>
      <c r="J33" s="128">
        <f>SUM(J15+J27)</f>
        <v>0</v>
      </c>
      <c r="K33" s="139">
        <f>SUM(I33+J33)</f>
        <v>0</v>
      </c>
      <c r="L33" s="152">
        <f>SUM(L15+L27)</f>
        <v>0</v>
      </c>
      <c r="M33" s="153">
        <f>SUM(M15+M27)</f>
        <v>0</v>
      </c>
      <c r="N33" s="161">
        <f>SUM(L33+M33)</f>
        <v>0</v>
      </c>
      <c r="O33" s="127">
        <f>SUM(O15+O27)</f>
        <v>0</v>
      </c>
      <c r="P33" s="128">
        <f>SUM(P15+P27)</f>
        <v>0</v>
      </c>
      <c r="Q33" s="139">
        <f>SUM(O33+P33)</f>
        <v>0</v>
      </c>
      <c r="R33" s="152">
        <f>SUM(R15+R27)</f>
        <v>0</v>
      </c>
      <c r="S33" s="153">
        <f>SUM(S15+S27)</f>
        <v>0</v>
      </c>
      <c r="T33" s="161">
        <f>SUM(R33+S33)</f>
        <v>0</v>
      </c>
      <c r="U33" s="127">
        <f>SUM(U15+U27)</f>
        <v>5703</v>
      </c>
      <c r="V33" s="128">
        <f>SUM(V15+V27)</f>
        <v>6451</v>
      </c>
      <c r="W33" s="139">
        <f>SUM(U33+V33)</f>
        <v>12154</v>
      </c>
      <c r="X33" s="127">
        <f>SUM(X15+X27)</f>
        <v>0</v>
      </c>
      <c r="Y33" s="128">
        <f>SUM(Y15+Y27)</f>
        <v>0</v>
      </c>
      <c r="Z33" s="139">
        <f>SUM(X33+Y33)</f>
        <v>0</v>
      </c>
    </row>
    <row r="34" spans="1:26" ht="10.5" customHeight="1" thickBot="1">
      <c r="A34" s="425"/>
      <c r="B34" s="118" t="s">
        <v>0</v>
      </c>
      <c r="C34" s="89">
        <f aca="true" t="shared" si="11" ref="C34:H34">C33/C32-1</f>
        <v>-0.11308947028423777</v>
      </c>
      <c r="D34" s="71">
        <f t="shared" si="11"/>
        <v>-0.10695407994714234</v>
      </c>
      <c r="E34" s="129">
        <f t="shared" si="11"/>
        <v>-0.11005634492895644</v>
      </c>
      <c r="F34" s="145">
        <f t="shared" si="11"/>
        <v>-0.2921683008563981</v>
      </c>
      <c r="G34" s="71">
        <f t="shared" si="11"/>
        <v>-0.1690068272575035</v>
      </c>
      <c r="H34" s="75">
        <f t="shared" si="11"/>
        <v>-0.23173198482933</v>
      </c>
      <c r="I34" s="140">
        <v>0</v>
      </c>
      <c r="J34" s="62">
        <v>0</v>
      </c>
      <c r="K34" s="58">
        <v>0</v>
      </c>
      <c r="L34" s="48">
        <v>0</v>
      </c>
      <c r="M34" s="49">
        <v>0</v>
      </c>
      <c r="N34" s="156">
        <v>0</v>
      </c>
      <c r="O34" s="105">
        <v>0</v>
      </c>
      <c r="P34" s="73">
        <v>0</v>
      </c>
      <c r="Q34" s="109">
        <v>0</v>
      </c>
      <c r="R34" s="110">
        <v>0</v>
      </c>
      <c r="S34" s="108">
        <v>0</v>
      </c>
      <c r="T34" s="157">
        <v>0</v>
      </c>
      <c r="U34" s="26">
        <f>U33/U32-1</f>
        <v>-0.2921683008563981</v>
      </c>
      <c r="V34" s="27">
        <f>V33/V32-1</f>
        <v>-0.1690068272575035</v>
      </c>
      <c r="W34" s="25">
        <f>W33/W32-1</f>
        <v>-0.23173198482933</v>
      </c>
      <c r="X34" s="107">
        <v>0</v>
      </c>
      <c r="Y34" s="108">
        <v>0</v>
      </c>
      <c r="Z34" s="109">
        <v>0</v>
      </c>
    </row>
    <row r="35" spans="1:26" ht="10.5" customHeight="1">
      <c r="A35" s="394" t="s">
        <v>32</v>
      </c>
      <c r="B35" s="116">
        <v>2007</v>
      </c>
      <c r="C35" s="125">
        <f>C20</f>
        <v>5</v>
      </c>
      <c r="D35" s="126">
        <f>D20</f>
        <v>5</v>
      </c>
      <c r="E35" s="134">
        <f>SUM(C35+D35)</f>
        <v>10</v>
      </c>
      <c r="F35" s="151">
        <f>F20</f>
        <v>1</v>
      </c>
      <c r="G35" s="126">
        <f>G20</f>
        <v>1</v>
      </c>
      <c r="H35" s="134">
        <f>SUM(F35+G35)</f>
        <v>2</v>
      </c>
      <c r="I35" s="125">
        <f>I20</f>
        <v>0</v>
      </c>
      <c r="J35" s="126">
        <f>J20</f>
        <v>0</v>
      </c>
      <c r="K35" s="134">
        <f>SUM(I35+J35)</f>
        <v>0</v>
      </c>
      <c r="L35" s="125">
        <f>L20</f>
        <v>0</v>
      </c>
      <c r="M35" s="126">
        <f>M20</f>
        <v>0</v>
      </c>
      <c r="N35" s="134">
        <f>SUM(L35+M35)</f>
        <v>0</v>
      </c>
      <c r="O35" s="151">
        <f>O20</f>
        <v>0</v>
      </c>
      <c r="P35" s="126">
        <f>P20</f>
        <v>0</v>
      </c>
      <c r="Q35" s="160">
        <f>SUM(O35+P35)</f>
        <v>0</v>
      </c>
      <c r="R35" s="125">
        <f>R20</f>
        <v>0</v>
      </c>
      <c r="S35" s="126">
        <f>S20</f>
        <v>0</v>
      </c>
      <c r="T35" s="134">
        <f>SUM(R35+S35)</f>
        <v>0</v>
      </c>
      <c r="U35" s="125">
        <f>U20</f>
        <v>0</v>
      </c>
      <c r="V35" s="126">
        <f>V20</f>
        <v>0</v>
      </c>
      <c r="W35" s="134">
        <f>SUM(U35+V35)</f>
        <v>0</v>
      </c>
      <c r="X35" s="125">
        <f>X20</f>
        <v>1</v>
      </c>
      <c r="Y35" s="126">
        <f>Y20</f>
        <v>1</v>
      </c>
      <c r="Z35" s="134">
        <f>SUM(X35+Y35)</f>
        <v>2</v>
      </c>
    </row>
    <row r="36" spans="1:26" ht="10.5" customHeight="1">
      <c r="A36" s="395"/>
      <c r="B36" s="117">
        <v>2008</v>
      </c>
      <c r="C36" s="127">
        <f>C21</f>
        <v>1</v>
      </c>
      <c r="D36" s="128">
        <f>D21</f>
        <v>0</v>
      </c>
      <c r="E36" s="139">
        <f>SUM(C36+D36)</f>
        <v>1</v>
      </c>
      <c r="F36" s="173">
        <f>F21</f>
        <v>1</v>
      </c>
      <c r="G36" s="128">
        <f>G21</f>
        <v>0</v>
      </c>
      <c r="H36" s="139">
        <f>SUM(F36+G36)</f>
        <v>1</v>
      </c>
      <c r="I36" s="127">
        <f>I21</f>
        <v>0</v>
      </c>
      <c r="J36" s="128">
        <f>J21</f>
        <v>0</v>
      </c>
      <c r="K36" s="139">
        <f>SUM(I36+J36)</f>
        <v>0</v>
      </c>
      <c r="L36" s="127">
        <f>L21</f>
        <v>0</v>
      </c>
      <c r="M36" s="128">
        <f>M21</f>
        <v>0</v>
      </c>
      <c r="N36" s="139">
        <f>SUM(L36+M36)</f>
        <v>0</v>
      </c>
      <c r="O36" s="173">
        <f>O21</f>
        <v>0</v>
      </c>
      <c r="P36" s="128">
        <f>P21</f>
        <v>0</v>
      </c>
      <c r="Q36" s="175">
        <f>SUM(O36+P36)</f>
        <v>0</v>
      </c>
      <c r="R36" s="127">
        <f>R21</f>
        <v>0</v>
      </c>
      <c r="S36" s="128">
        <f>S21</f>
        <v>0</v>
      </c>
      <c r="T36" s="139">
        <f>SUM(R36+S36)</f>
        <v>0</v>
      </c>
      <c r="U36" s="127">
        <f>U21</f>
        <v>0</v>
      </c>
      <c r="V36" s="128">
        <f>V21</f>
        <v>0</v>
      </c>
      <c r="W36" s="139">
        <f>SUM(U36+V36)</f>
        <v>0</v>
      </c>
      <c r="X36" s="127">
        <f>X21</f>
        <v>1</v>
      </c>
      <c r="Y36" s="128">
        <f>Y21</f>
        <v>0</v>
      </c>
      <c r="Z36" s="139">
        <f>SUM(X36+Y36)</f>
        <v>1</v>
      </c>
    </row>
    <row r="37" spans="1:26" ht="10.5" customHeight="1" thickBot="1">
      <c r="A37" s="396"/>
      <c r="B37" s="118" t="s">
        <v>0</v>
      </c>
      <c r="C37" s="89">
        <f aca="true" t="shared" si="12" ref="C37:H37">C36/C35-1</f>
        <v>-0.8</v>
      </c>
      <c r="D37" s="71">
        <f t="shared" si="12"/>
        <v>-1</v>
      </c>
      <c r="E37" s="129">
        <f t="shared" si="12"/>
        <v>-0.9</v>
      </c>
      <c r="F37" s="145">
        <f t="shared" si="12"/>
        <v>0</v>
      </c>
      <c r="G37" s="71">
        <f t="shared" si="12"/>
        <v>-1</v>
      </c>
      <c r="H37" s="129">
        <f t="shared" si="12"/>
        <v>-0.5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4">
        <v>0</v>
      </c>
      <c r="P37" s="142">
        <v>0</v>
      </c>
      <c r="Q37" s="157">
        <v>0</v>
      </c>
      <c r="R37" s="107">
        <v>0</v>
      </c>
      <c r="S37" s="108">
        <v>0</v>
      </c>
      <c r="T37" s="109">
        <v>0</v>
      </c>
      <c r="U37" s="140">
        <v>0</v>
      </c>
      <c r="V37" s="62">
        <v>0</v>
      </c>
      <c r="W37" s="114">
        <v>0</v>
      </c>
      <c r="X37" s="145">
        <f>X36/X35-1</f>
        <v>0</v>
      </c>
      <c r="Y37" s="145">
        <f>Y36/Y35-1</f>
        <v>-1</v>
      </c>
      <c r="Z37" s="129">
        <f>Z36/Z35-1</f>
        <v>-0.5</v>
      </c>
    </row>
    <row r="38" spans="1:26" ht="10.5" customHeight="1">
      <c r="A38" s="402" t="s">
        <v>4</v>
      </c>
      <c r="B38" s="146">
        <v>2007</v>
      </c>
      <c r="C38" s="180">
        <f>SUM(C29+C32+C35)</f>
        <v>147202</v>
      </c>
      <c r="D38" s="181">
        <f>SUM(D29+D32+D35)</f>
        <v>98319</v>
      </c>
      <c r="E38" s="17">
        <f>SUM(C38:D38)</f>
        <v>245521</v>
      </c>
      <c r="F38" s="180">
        <f>SUM(F29+F32+F35)</f>
        <v>43749</v>
      </c>
      <c r="G38" s="181">
        <f>SUM(G29+G32+G35)</f>
        <v>35494</v>
      </c>
      <c r="H38" s="17">
        <f>SUM(F38:G38)</f>
        <v>79243</v>
      </c>
      <c r="I38" s="180">
        <f>SUM(I29+I32+I35)</f>
        <v>22344</v>
      </c>
      <c r="J38" s="181">
        <f>SUM(J29+J32+J35)</f>
        <v>17291</v>
      </c>
      <c r="K38" s="17">
        <f>SUM(I38:J38)</f>
        <v>39635</v>
      </c>
      <c r="L38" s="180">
        <f>SUM(L29+L32+L35)</f>
        <v>12124</v>
      </c>
      <c r="M38" s="181">
        <f>SUM(M29+M32+M35)</f>
        <v>9573</v>
      </c>
      <c r="N38" s="17">
        <f>SUM(L38:M38)</f>
        <v>21697</v>
      </c>
      <c r="O38" s="180">
        <f>SUM(O29+O32+O35)</f>
        <v>1216</v>
      </c>
      <c r="P38" s="181">
        <f>SUM(P29+P32+P35)</f>
        <v>862</v>
      </c>
      <c r="Q38" s="17">
        <f>SUM(O38:P38)</f>
        <v>2078</v>
      </c>
      <c r="R38" s="180">
        <f>SUM(R29+R32+R35)</f>
        <v>7</v>
      </c>
      <c r="S38" s="181">
        <f>SUM(S29+S32+S35)</f>
        <v>4</v>
      </c>
      <c r="T38" s="17">
        <f>SUM(R38:S38)</f>
        <v>11</v>
      </c>
      <c r="U38" s="180">
        <f>SUM(U29+U32+U35)</f>
        <v>8057</v>
      </c>
      <c r="V38" s="181">
        <f>SUM(V29+V32+V35)</f>
        <v>7763</v>
      </c>
      <c r="W38" s="17">
        <f>SUM(U38:V38)</f>
        <v>15820</v>
      </c>
      <c r="X38" s="180">
        <f>SUM(X29+X32+X35)</f>
        <v>1</v>
      </c>
      <c r="Y38" s="181">
        <f>SUM(Y29+Y32+Y35)</f>
        <v>1</v>
      </c>
      <c r="Z38" s="17">
        <f>SUM(X38:Y38)</f>
        <v>2</v>
      </c>
    </row>
    <row r="39" spans="1:26" ht="10.5" customHeight="1">
      <c r="A39" s="403"/>
      <c r="B39" s="117">
        <v>2008</v>
      </c>
      <c r="C39" s="182">
        <f>SUM(C30+C33+C36)</f>
        <v>142796</v>
      </c>
      <c r="D39" s="183">
        <f>SUM(D30+D33+D36)</f>
        <v>103866</v>
      </c>
      <c r="E39" s="22">
        <f>SUM(C39:D39)</f>
        <v>246662</v>
      </c>
      <c r="F39" s="182">
        <f>SUM(F30+F33+F36)</f>
        <v>47523</v>
      </c>
      <c r="G39" s="183">
        <f>SUM(G30+G33+G36)</f>
        <v>40164</v>
      </c>
      <c r="H39" s="22">
        <f>SUM(F39:G39)</f>
        <v>87687</v>
      </c>
      <c r="I39" s="182">
        <f>SUM(I30+I33+I36)</f>
        <v>26087</v>
      </c>
      <c r="J39" s="183">
        <f>SUM(J30+J33+J36)</f>
        <v>24697</v>
      </c>
      <c r="K39" s="22">
        <f>SUM(I39:J39)</f>
        <v>50784</v>
      </c>
      <c r="L39" s="182">
        <f>SUM(L30+L33+L36)</f>
        <v>14740</v>
      </c>
      <c r="M39" s="183">
        <f>SUM(M30+M33+M36)</f>
        <v>8407</v>
      </c>
      <c r="N39" s="22">
        <f>SUM(L39:M39)</f>
        <v>23147</v>
      </c>
      <c r="O39" s="182">
        <f>SUM(O30+O33+O36)</f>
        <v>991</v>
      </c>
      <c r="P39" s="183">
        <f>SUM(P30+P33+P36)</f>
        <v>600</v>
      </c>
      <c r="Q39" s="22">
        <f>SUM(O39:P39)</f>
        <v>1591</v>
      </c>
      <c r="R39" s="182">
        <f>SUM(R30+R33+R36)</f>
        <v>1</v>
      </c>
      <c r="S39" s="183">
        <f>SUM(S30+S33+S36)</f>
        <v>9</v>
      </c>
      <c r="T39" s="22">
        <f>SUM(R39:S39)</f>
        <v>10</v>
      </c>
      <c r="U39" s="182">
        <f>SUM(U30+U33+U36)</f>
        <v>5703</v>
      </c>
      <c r="V39" s="183">
        <f>SUM(V30+V33+V36)</f>
        <v>6451</v>
      </c>
      <c r="W39" s="22">
        <f>SUM(U39:V39)</f>
        <v>12154</v>
      </c>
      <c r="X39" s="182">
        <f>SUM(X30+X33+X36)</f>
        <v>1</v>
      </c>
      <c r="Y39" s="183">
        <f>SUM(Y30+Y33+Y36)</f>
        <v>0</v>
      </c>
      <c r="Z39" s="22">
        <f>SUM(X39:Y39)</f>
        <v>1</v>
      </c>
    </row>
    <row r="40" spans="1:26" ht="10.5" customHeight="1" thickBot="1">
      <c r="A40" s="404"/>
      <c r="B40" s="118" t="s">
        <v>0</v>
      </c>
      <c r="C40" s="89">
        <f>C39/C38-1</f>
        <v>-0.029931658537248107</v>
      </c>
      <c r="D40" s="71">
        <f>D39/D38-1</f>
        <v>0.05641839318951569</v>
      </c>
      <c r="E40" s="25">
        <f aca="true" t="shared" si="13" ref="E40:N40">E39/E38-1</f>
        <v>0.004647260315818302</v>
      </c>
      <c r="F40" s="26">
        <f t="shared" si="13"/>
        <v>0.08626482891037512</v>
      </c>
      <c r="G40" s="27">
        <f t="shared" si="13"/>
        <v>0.13157153321688164</v>
      </c>
      <c r="H40" s="25">
        <f t="shared" si="13"/>
        <v>0.10655830798934929</v>
      </c>
      <c r="I40" s="26">
        <f>I39/I38-1</f>
        <v>0.1675170068027212</v>
      </c>
      <c r="J40" s="27">
        <f>J39/J38-1</f>
        <v>0.42831530854201616</v>
      </c>
      <c r="K40" s="25">
        <f t="shared" si="13"/>
        <v>0.28129178756149864</v>
      </c>
      <c r="L40" s="26">
        <f t="shared" si="13"/>
        <v>0.21577037281425282</v>
      </c>
      <c r="M40" s="27">
        <f t="shared" si="13"/>
        <v>-0.12180089835997077</v>
      </c>
      <c r="N40" s="25">
        <f t="shared" si="13"/>
        <v>0.06682951560123529</v>
      </c>
      <c r="O40" s="89">
        <f aca="true" t="shared" si="14" ref="O40:T40">O39/O38-1</f>
        <v>-0.18503289473684215</v>
      </c>
      <c r="P40" s="71">
        <f t="shared" si="14"/>
        <v>-0.3039443155452436</v>
      </c>
      <c r="Q40" s="25">
        <f t="shared" si="14"/>
        <v>-0.23435996150144367</v>
      </c>
      <c r="R40" s="26">
        <f t="shared" si="14"/>
        <v>-0.8571428571428572</v>
      </c>
      <c r="S40" s="27">
        <f t="shared" si="14"/>
        <v>1.25</v>
      </c>
      <c r="T40" s="25">
        <f t="shared" si="14"/>
        <v>-0.09090909090909094</v>
      </c>
      <c r="U40" s="26">
        <f aca="true" t="shared" si="15" ref="U40:Z40">U39/U38-1</f>
        <v>-0.2921683008563981</v>
      </c>
      <c r="V40" s="27">
        <f t="shared" si="15"/>
        <v>-0.1690068272575035</v>
      </c>
      <c r="W40" s="25">
        <f t="shared" si="15"/>
        <v>-0.23173198482933</v>
      </c>
      <c r="X40" s="26">
        <f t="shared" si="15"/>
        <v>0</v>
      </c>
      <c r="Y40" s="27">
        <f t="shared" si="15"/>
        <v>-1</v>
      </c>
      <c r="Z40" s="25">
        <f t="shared" si="15"/>
        <v>-0.5</v>
      </c>
    </row>
    <row r="41" spans="1:14" ht="10.5" customHeight="1">
      <c r="A41" s="30"/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26" ht="10.5" customHeight="1">
      <c r="A42" s="30"/>
      <c r="B42" s="31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3" ht="10.5" customHeight="1">
      <c r="A43" s="30"/>
      <c r="B43" s="31"/>
      <c r="C43" s="158"/>
      <c r="D43" s="158"/>
      <c r="E43" s="158"/>
      <c r="F43" s="159"/>
      <c r="G43" s="159"/>
      <c r="H43" s="159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</row>
    <row r="44" spans="1:26" ht="10.5" customHeight="1">
      <c r="A44" s="30"/>
      <c r="B44" s="31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14" ht="10.5" customHeight="1">
      <c r="A45" s="30"/>
      <c r="B45" s="31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0.5" customHeight="1">
      <c r="A46" s="30"/>
      <c r="B46" s="31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0.5" customHeight="1">
      <c r="A47" s="30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0.5" customHeight="1">
      <c r="A48" s="30"/>
      <c r="B48" s="31"/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0.5" customHeight="1">
      <c r="A49" s="30"/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0.5" customHeight="1">
      <c r="A50" s="30"/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0.5" customHeight="1">
      <c r="A51" s="30"/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0.5" customHeight="1">
      <c r="A52" s="30"/>
      <c r="B52" s="31"/>
      <c r="C52" s="31"/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0.5" customHeight="1">
      <c r="A53" s="30"/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0.5" customHeight="1">
      <c r="A54" s="30"/>
      <c r="B54" s="31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0.5" customHeight="1">
      <c r="A55" s="30"/>
      <c r="B55" s="31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0.5" customHeight="1">
      <c r="A56" s="30"/>
      <c r="B56" s="31"/>
      <c r="C56" s="31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0.5" customHeight="1">
      <c r="A57" s="30"/>
      <c r="B57" s="31"/>
      <c r="C57" s="31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0.5" customHeight="1">
      <c r="A58" s="30"/>
      <c r="B58" s="31"/>
      <c r="C58" s="31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0.5" customHeight="1">
      <c r="A59" s="30"/>
      <c r="B59" s="31"/>
      <c r="C59" s="31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0.5" customHeight="1">
      <c r="A60" s="30"/>
      <c r="B60" s="31"/>
      <c r="C60" s="31"/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0.5" customHeight="1">
      <c r="A61" s="30"/>
      <c r="B61" s="31"/>
      <c r="C61" s="31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1.25" customHeight="1">
      <c r="A63" s="6"/>
      <c r="B63" s="7"/>
      <c r="C63" s="7"/>
      <c r="D63" s="7"/>
      <c r="E63" s="8"/>
      <c r="F63" s="8"/>
      <c r="G63" s="8"/>
      <c r="H63" s="8"/>
      <c r="I63" s="8"/>
      <c r="J63" s="8"/>
      <c r="K63" s="8"/>
      <c r="L63" s="5"/>
      <c r="M63" s="5"/>
      <c r="N63" s="5"/>
    </row>
    <row r="64" spans="1:14" ht="11.25" customHeight="1">
      <c r="A64" s="6"/>
      <c r="B64" s="7"/>
      <c r="C64" s="7"/>
      <c r="D64" s="7"/>
      <c r="E64" s="8"/>
      <c r="F64" s="8"/>
      <c r="G64" s="8"/>
      <c r="H64" s="8"/>
      <c r="I64" s="8"/>
      <c r="J64" s="8"/>
      <c r="K64" s="8"/>
      <c r="L64" s="5"/>
      <c r="M64" s="5"/>
      <c r="N64" s="5"/>
    </row>
    <row r="65" spans="1:14" ht="11.25" customHeight="1">
      <c r="A65" s="6"/>
      <c r="B65" s="7"/>
      <c r="C65" s="7"/>
      <c r="D65" s="7"/>
      <c r="E65" s="8"/>
      <c r="F65" s="8"/>
      <c r="G65" s="8"/>
      <c r="H65" s="8"/>
      <c r="I65" s="8"/>
      <c r="J65" s="8"/>
      <c r="K65" s="8"/>
      <c r="L65" s="5"/>
      <c r="M65" s="5"/>
      <c r="N65" s="5"/>
    </row>
    <row r="66" spans="1:11" ht="11.25" customHeight="1">
      <c r="A66" s="1"/>
      <c r="B66" s="2"/>
      <c r="C66" s="2"/>
      <c r="D66" s="2"/>
      <c r="E66" s="3"/>
      <c r="F66" s="3"/>
      <c r="G66" s="3"/>
      <c r="H66" s="3"/>
      <c r="I66" s="3"/>
      <c r="J66" s="3"/>
      <c r="K66" s="3"/>
    </row>
    <row r="67" spans="1:11" ht="11.25" customHeight="1">
      <c r="A67" s="1"/>
      <c r="B67" s="2"/>
      <c r="C67" s="2"/>
      <c r="D67" s="2"/>
      <c r="E67" s="3"/>
      <c r="F67" s="3"/>
      <c r="G67" s="3"/>
      <c r="H67" s="3"/>
      <c r="I67" s="3"/>
      <c r="J67" s="3"/>
      <c r="K67" s="3"/>
    </row>
    <row r="68" spans="1:12" ht="12.75">
      <c r="A68" s="39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</row>
    <row r="69" spans="1:12" ht="12.75">
      <c r="A69" s="39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</row>
    <row r="70" spans="1:12" ht="12.75">
      <c r="A70" s="39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</row>
    <row r="71" spans="1:12" ht="12.75">
      <c r="A71" s="39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</row>
    <row r="72" spans="1:12" ht="12.75">
      <c r="A72" s="39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</row>
    <row r="73" spans="1:12" ht="12.75">
      <c r="A73" s="39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</row>
    <row r="74" spans="1:12" ht="12.75">
      <c r="A74" s="39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</row>
    <row r="75" spans="1:12" ht="12.75">
      <c r="A75" s="39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</row>
    <row r="76" spans="1:12" ht="12.75">
      <c r="A76" s="39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</row>
    <row r="77" spans="1:12" ht="12.75">
      <c r="A77" s="39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</row>
    <row r="78" spans="1:12" ht="12.75">
      <c r="A78" s="39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</row>
    <row r="79" spans="1:12" ht="12.75">
      <c r="A79" s="39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</row>
    <row r="80" spans="1:12" ht="12.75">
      <c r="A80" s="39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</row>
    <row r="81" spans="1:12" ht="12.75">
      <c r="A81" s="39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</row>
    <row r="82" spans="1:12" ht="12.75">
      <c r="A82" s="39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</row>
    <row r="83" spans="1:12" ht="12.75">
      <c r="A83" s="39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</row>
    <row r="84" spans="1:12" ht="12.75">
      <c r="A84" s="39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</row>
    <row r="85" spans="1:12" ht="12.75">
      <c r="A85" s="39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</row>
    <row r="86" spans="1:12" ht="12.75">
      <c r="A86" s="39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</row>
    <row r="87" spans="1:12" ht="12.75">
      <c r="A87" s="39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</row>
    <row r="88" spans="1:12" ht="12.75">
      <c r="A88" s="39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</row>
    <row r="89" spans="1:12" ht="12.75">
      <c r="A89" s="39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</row>
    <row r="90" spans="1:12" ht="12.75">
      <c r="A90" s="39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</row>
    <row r="91" spans="1:12" ht="12.75">
      <c r="A91" s="39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heetProtection/>
  <mergeCells count="32">
    <mergeCell ref="I8:K9"/>
    <mergeCell ref="C8:E9"/>
    <mergeCell ref="A29:A31"/>
    <mergeCell ref="A32:A34"/>
    <mergeCell ref="B8:B10"/>
    <mergeCell ref="A8:A10"/>
    <mergeCell ref="A14:A16"/>
    <mergeCell ref="A17:A19"/>
    <mergeCell ref="U8:W9"/>
    <mergeCell ref="O8:Q9"/>
    <mergeCell ref="R8:T9"/>
    <mergeCell ref="X8:Z9"/>
    <mergeCell ref="L8:N9"/>
    <mergeCell ref="F8:H9"/>
    <mergeCell ref="A2:Z2"/>
    <mergeCell ref="A89:A91"/>
    <mergeCell ref="A74:A76"/>
    <mergeCell ref="A77:A79"/>
    <mergeCell ref="A80:A82"/>
    <mergeCell ref="A83:A85"/>
    <mergeCell ref="A86:A88"/>
    <mergeCell ref="A11:A13"/>
    <mergeCell ref="A3:Z3"/>
    <mergeCell ref="A5:Z5"/>
    <mergeCell ref="A68:A70"/>
    <mergeCell ref="A71:A73"/>
    <mergeCell ref="A20:A22"/>
    <mergeCell ref="A35:A37"/>
    <mergeCell ref="I7:Z7"/>
    <mergeCell ref="A23:A25"/>
    <mergeCell ref="A38:A40"/>
    <mergeCell ref="A26:A28"/>
  </mergeCells>
  <printOptions horizontalCentered="1" verticalCentered="1"/>
  <pageMargins left="0.4" right="0.41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&amp;R&amp;12 5.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G1">
      <selection activeCell="X22" sqref="X22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38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2.75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13.5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2" customHeight="1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60" t="s">
        <v>1</v>
      </c>
      <c r="Y10" s="44" t="s">
        <v>2</v>
      </c>
      <c r="Z10" s="63" t="s">
        <v>3</v>
      </c>
    </row>
    <row r="11" spans="1:26" ht="12.75">
      <c r="A11" s="412" t="s">
        <v>7</v>
      </c>
      <c r="B11" s="116">
        <v>2007</v>
      </c>
      <c r="C11" s="79">
        <v>61750</v>
      </c>
      <c r="D11" s="72">
        <v>51430</v>
      </c>
      <c r="E11" s="80">
        <f>SUM(C11:D11)</f>
        <v>113180</v>
      </c>
      <c r="F11" s="23">
        <v>13712</v>
      </c>
      <c r="G11" s="23">
        <v>11875</v>
      </c>
      <c r="H11" s="22">
        <f>SUM(F11+G11)</f>
        <v>25587</v>
      </c>
      <c r="I11" s="33">
        <v>10406</v>
      </c>
      <c r="J11" s="43">
        <v>9082</v>
      </c>
      <c r="K11" s="22">
        <f>SUM(I11:J11)</f>
        <v>19488</v>
      </c>
      <c r="L11" s="23">
        <v>2543</v>
      </c>
      <c r="M11" s="21">
        <v>2143</v>
      </c>
      <c r="N11" s="22">
        <f>SUM(L11:M11)</f>
        <v>4686</v>
      </c>
      <c r="O11" s="64">
        <v>746</v>
      </c>
      <c r="P11" s="69">
        <v>630</v>
      </c>
      <c r="Q11" s="36">
        <f>SUM(O11:P11)</f>
        <v>1376</v>
      </c>
      <c r="R11" s="20">
        <v>17</v>
      </c>
      <c r="S11" s="21">
        <v>20</v>
      </c>
      <c r="T11" s="22">
        <f>SUM(R11:S11)</f>
        <v>37</v>
      </c>
      <c r="U11" s="15">
        <v>0</v>
      </c>
      <c r="V11" s="16">
        <v>0</v>
      </c>
      <c r="W11" s="17">
        <v>0</v>
      </c>
      <c r="X11" s="23">
        <v>0</v>
      </c>
      <c r="Y11" s="37">
        <v>0</v>
      </c>
      <c r="Z11" s="17">
        <v>0</v>
      </c>
    </row>
    <row r="12" spans="1:26" ht="12.75">
      <c r="A12" s="403"/>
      <c r="B12" s="117">
        <v>2008</v>
      </c>
      <c r="C12" s="57">
        <v>61613</v>
      </c>
      <c r="D12" s="70">
        <v>52325</v>
      </c>
      <c r="E12" s="36">
        <f>SUM(C12:D12)</f>
        <v>113938</v>
      </c>
      <c r="F12" s="23">
        <v>15427</v>
      </c>
      <c r="G12" s="23">
        <v>13538</v>
      </c>
      <c r="H12" s="22">
        <f>SUM(F12+G12)</f>
        <v>28965</v>
      </c>
      <c r="I12" s="21">
        <v>12852</v>
      </c>
      <c r="J12" s="23">
        <v>11507</v>
      </c>
      <c r="K12" s="22">
        <f>SUM(I12:J12)</f>
        <v>24359</v>
      </c>
      <c r="L12" s="23">
        <v>1942</v>
      </c>
      <c r="M12" s="21">
        <v>1448</v>
      </c>
      <c r="N12" s="22">
        <f>SUM(L12:M12)</f>
        <v>3390</v>
      </c>
      <c r="O12" s="57">
        <v>615</v>
      </c>
      <c r="P12" s="70">
        <v>575</v>
      </c>
      <c r="Q12" s="36">
        <f>SUM(O12:P12)</f>
        <v>1190</v>
      </c>
      <c r="R12" s="20">
        <v>18</v>
      </c>
      <c r="S12" s="21">
        <v>8</v>
      </c>
      <c r="T12" s="22">
        <f>SUM(R12:S12)</f>
        <v>26</v>
      </c>
      <c r="U12" s="20">
        <v>0</v>
      </c>
      <c r="V12" s="21">
        <v>0</v>
      </c>
      <c r="W12" s="22">
        <v>0</v>
      </c>
      <c r="X12" s="23">
        <v>0</v>
      </c>
      <c r="Y12" s="37">
        <v>0</v>
      </c>
      <c r="Z12" s="22">
        <v>0</v>
      </c>
    </row>
    <row r="13" spans="1:26" ht="10.5" customHeight="1" thickBot="1">
      <c r="A13" s="413"/>
      <c r="B13" s="118" t="s">
        <v>0</v>
      </c>
      <c r="C13" s="68">
        <f>C12/C11-1</f>
        <v>-0.0022186234817813677</v>
      </c>
      <c r="D13" s="71">
        <f>D12/D11-1</f>
        <v>0.017402294380711725</v>
      </c>
      <c r="E13" s="35">
        <f aca="true" t="shared" si="0" ref="E13:T13">E12/E11-1</f>
        <v>0.006697296342109915</v>
      </c>
      <c r="F13" s="26">
        <f t="shared" si="0"/>
        <v>0.12507292882147025</v>
      </c>
      <c r="G13" s="27">
        <f t="shared" si="0"/>
        <v>0.14004210526315797</v>
      </c>
      <c r="H13" s="25">
        <f t="shared" si="0"/>
        <v>0.13202016649079606</v>
      </c>
      <c r="I13" s="27">
        <f>I12/I11-1</f>
        <v>0.23505669805881224</v>
      </c>
      <c r="J13" s="42">
        <f>J12/J11-1</f>
        <v>0.2670116714380093</v>
      </c>
      <c r="K13" s="25">
        <f>K12/K11-1</f>
        <v>0.24994868637110024</v>
      </c>
      <c r="L13" s="42">
        <f t="shared" si="0"/>
        <v>-0.23633503735745187</v>
      </c>
      <c r="M13" s="27">
        <f t="shared" si="0"/>
        <v>-0.32431171255249647</v>
      </c>
      <c r="N13" s="35">
        <f t="shared" si="0"/>
        <v>-0.27656850192061455</v>
      </c>
      <c r="O13" s="68">
        <f t="shared" si="0"/>
        <v>-0.17560321715817695</v>
      </c>
      <c r="P13" s="71">
        <f t="shared" si="0"/>
        <v>-0.08730158730158732</v>
      </c>
      <c r="Q13" s="35">
        <f t="shared" si="0"/>
        <v>-0.13517441860465118</v>
      </c>
      <c r="R13" s="26">
        <f t="shared" si="0"/>
        <v>0.05882352941176472</v>
      </c>
      <c r="S13" s="27">
        <f t="shared" si="0"/>
        <v>-0.6</v>
      </c>
      <c r="T13" s="35">
        <f t="shared" si="0"/>
        <v>-0.29729729729729726</v>
      </c>
      <c r="U13" s="140">
        <v>0</v>
      </c>
      <c r="V13" s="62">
        <v>0</v>
      </c>
      <c r="W13" s="58">
        <v>0</v>
      </c>
      <c r="X13" s="47">
        <v>0</v>
      </c>
      <c r="Y13" s="51">
        <v>0</v>
      </c>
      <c r="Z13" s="58">
        <v>0</v>
      </c>
    </row>
    <row r="14" spans="1:26" ht="12.75">
      <c r="A14" s="402" t="s">
        <v>8</v>
      </c>
      <c r="B14" s="146">
        <v>2007</v>
      </c>
      <c r="C14" s="56">
        <v>20365</v>
      </c>
      <c r="D14" s="69">
        <v>23942</v>
      </c>
      <c r="E14" s="77">
        <f>SUM(C14:D14)</f>
        <v>44307</v>
      </c>
      <c r="F14" s="23">
        <v>7440</v>
      </c>
      <c r="G14" s="23">
        <v>8878</v>
      </c>
      <c r="H14" s="17">
        <f>SUM(F14:G14)</f>
        <v>16318</v>
      </c>
      <c r="I14" s="16">
        <v>0</v>
      </c>
      <c r="J14" s="18">
        <v>0</v>
      </c>
      <c r="K14" s="17">
        <v>0</v>
      </c>
      <c r="L14" s="18">
        <v>0</v>
      </c>
      <c r="M14" s="16">
        <v>0</v>
      </c>
      <c r="N14" s="17">
        <f>SUM(L14:M14)</f>
        <v>0</v>
      </c>
      <c r="O14" s="56">
        <v>0</v>
      </c>
      <c r="P14" s="69">
        <v>0</v>
      </c>
      <c r="Q14" s="77">
        <v>0</v>
      </c>
      <c r="R14" s="15">
        <v>0</v>
      </c>
      <c r="S14" s="16">
        <v>0</v>
      </c>
      <c r="T14" s="17">
        <v>0</v>
      </c>
      <c r="U14" s="15">
        <v>7440</v>
      </c>
      <c r="V14" s="16">
        <v>8878</v>
      </c>
      <c r="W14" s="17">
        <f>SUM(U14:V14)</f>
        <v>16318</v>
      </c>
      <c r="X14" s="23">
        <v>0</v>
      </c>
      <c r="Y14" s="37">
        <v>0</v>
      </c>
      <c r="Z14" s="22">
        <v>0</v>
      </c>
    </row>
    <row r="15" spans="1:26" ht="12.75">
      <c r="A15" s="403"/>
      <c r="B15" s="117">
        <v>2008</v>
      </c>
      <c r="C15" s="57">
        <v>21877</v>
      </c>
      <c r="D15" s="70">
        <v>25461</v>
      </c>
      <c r="E15" s="36">
        <f>SUM(C15:D15)</f>
        <v>47338</v>
      </c>
      <c r="F15" s="23">
        <v>7183</v>
      </c>
      <c r="G15" s="23">
        <v>7846</v>
      </c>
      <c r="H15" s="22">
        <f>SUM(F15:G15)</f>
        <v>15029</v>
      </c>
      <c r="I15" s="21">
        <v>0</v>
      </c>
      <c r="J15" s="23">
        <v>0</v>
      </c>
      <c r="K15" s="22">
        <v>0</v>
      </c>
      <c r="L15" s="23">
        <v>0</v>
      </c>
      <c r="M15" s="21">
        <v>0</v>
      </c>
      <c r="N15" s="22">
        <f>SUM(L15:M15)</f>
        <v>0</v>
      </c>
      <c r="O15" s="57">
        <v>0</v>
      </c>
      <c r="P15" s="70">
        <v>0</v>
      </c>
      <c r="Q15" s="36">
        <v>0</v>
      </c>
      <c r="R15" s="20">
        <v>0</v>
      </c>
      <c r="S15" s="21">
        <v>0</v>
      </c>
      <c r="T15" s="22">
        <v>0</v>
      </c>
      <c r="U15" s="20">
        <v>7183</v>
      </c>
      <c r="V15" s="21">
        <v>7846</v>
      </c>
      <c r="W15" s="22">
        <f>SUM(U15:V15)</f>
        <v>15029</v>
      </c>
      <c r="X15" s="23">
        <v>0</v>
      </c>
      <c r="Y15" s="37">
        <v>0</v>
      </c>
      <c r="Z15" s="22">
        <v>0</v>
      </c>
    </row>
    <row r="16" spans="1:26" ht="10.5" customHeight="1" thickBot="1">
      <c r="A16" s="404"/>
      <c r="B16" s="147" t="s">
        <v>0</v>
      </c>
      <c r="C16" s="67">
        <f aca="true" t="shared" si="1" ref="C16:H16">C15/C14-1</f>
        <v>0.07424502823471646</v>
      </c>
      <c r="D16" s="71">
        <f t="shared" si="1"/>
        <v>0.0634449920641551</v>
      </c>
      <c r="E16" s="35">
        <f t="shared" si="1"/>
        <v>0.06840905500259553</v>
      </c>
      <c r="F16" s="26">
        <f t="shared" si="1"/>
        <v>-0.034543010752688175</v>
      </c>
      <c r="G16" s="27">
        <f t="shared" si="1"/>
        <v>-0.11624239693624694</v>
      </c>
      <c r="H16" s="25">
        <f t="shared" si="1"/>
        <v>-0.07899252359357767</v>
      </c>
      <c r="I16" s="62">
        <v>0</v>
      </c>
      <c r="J16" s="47">
        <v>0</v>
      </c>
      <c r="K16" s="58">
        <v>0</v>
      </c>
      <c r="L16" s="48">
        <v>0</v>
      </c>
      <c r="M16" s="49">
        <v>0</v>
      </c>
      <c r="N16" s="50">
        <v>0</v>
      </c>
      <c r="O16" s="52">
        <v>0</v>
      </c>
      <c r="P16" s="73">
        <v>0</v>
      </c>
      <c r="Q16" s="106">
        <v>0</v>
      </c>
      <c r="R16" s="107">
        <v>0</v>
      </c>
      <c r="S16" s="108">
        <v>0</v>
      </c>
      <c r="T16" s="109">
        <v>0</v>
      </c>
      <c r="U16" s="167">
        <f>U15/U14-1</f>
        <v>-0.034543010752688175</v>
      </c>
      <c r="V16" s="29">
        <f>V15/V14-1</f>
        <v>-0.11624239693624694</v>
      </c>
      <c r="W16" s="25">
        <f>W15/W14-1</f>
        <v>-0.07899252359357767</v>
      </c>
      <c r="X16" s="47">
        <v>0</v>
      </c>
      <c r="Y16" s="51">
        <v>0</v>
      </c>
      <c r="Z16" s="58">
        <v>0</v>
      </c>
    </row>
    <row r="17" spans="1:26" ht="12.75">
      <c r="A17" s="412" t="s">
        <v>9</v>
      </c>
      <c r="B17" s="116">
        <v>2007</v>
      </c>
      <c r="C17" s="64">
        <v>38119</v>
      </c>
      <c r="D17" s="72">
        <v>30147</v>
      </c>
      <c r="E17" s="36">
        <f>SUM(C17:D17)</f>
        <v>68266</v>
      </c>
      <c r="F17" s="23">
        <v>23416</v>
      </c>
      <c r="G17" s="23">
        <v>18243</v>
      </c>
      <c r="H17" s="22">
        <f>SUM(F17:G17)</f>
        <v>41659</v>
      </c>
      <c r="I17" s="33">
        <v>8032</v>
      </c>
      <c r="J17" s="43">
        <v>8240</v>
      </c>
      <c r="K17" s="22">
        <f>SUM(I17:J17)</f>
        <v>16272</v>
      </c>
      <c r="L17" s="23">
        <v>15195</v>
      </c>
      <c r="M17" s="21">
        <v>9894</v>
      </c>
      <c r="N17" s="22">
        <f>SUM(L17:M17)</f>
        <v>25089</v>
      </c>
      <c r="O17" s="64">
        <v>136</v>
      </c>
      <c r="P17" s="56">
        <v>101</v>
      </c>
      <c r="Q17" s="17">
        <f>SUM(O17:P17)</f>
        <v>237</v>
      </c>
      <c r="R17" s="23">
        <v>52</v>
      </c>
      <c r="S17" s="21">
        <v>7</v>
      </c>
      <c r="T17" s="22">
        <f>SUM(R17:S17)</f>
        <v>59</v>
      </c>
      <c r="U17" s="15">
        <v>0</v>
      </c>
      <c r="V17" s="16">
        <v>0</v>
      </c>
      <c r="W17" s="17">
        <v>0</v>
      </c>
      <c r="X17" s="23">
        <v>0</v>
      </c>
      <c r="Y17" s="37">
        <v>0</v>
      </c>
      <c r="Z17" s="22">
        <v>0</v>
      </c>
    </row>
    <row r="18" spans="1:26" ht="12.75">
      <c r="A18" s="403"/>
      <c r="B18" s="117">
        <v>2008</v>
      </c>
      <c r="C18" s="57">
        <v>55983</v>
      </c>
      <c r="D18" s="70">
        <v>40074</v>
      </c>
      <c r="E18" s="36">
        <f>SUM(C18:D18)</f>
        <v>96057</v>
      </c>
      <c r="F18" s="23">
        <v>37041</v>
      </c>
      <c r="G18" s="23">
        <v>23779</v>
      </c>
      <c r="H18" s="22">
        <f>SUM(F18:G18)</f>
        <v>60820</v>
      </c>
      <c r="I18" s="21">
        <v>11744</v>
      </c>
      <c r="J18" s="23">
        <v>12595</v>
      </c>
      <c r="K18" s="22">
        <f>SUM(I18:J18)</f>
        <v>24339</v>
      </c>
      <c r="L18" s="23">
        <v>25161</v>
      </c>
      <c r="M18" s="21">
        <v>11078</v>
      </c>
      <c r="N18" s="22">
        <f aca="true" t="shared" si="2" ref="N18:N27">SUM(L18:M18)</f>
        <v>36239</v>
      </c>
      <c r="O18" s="57">
        <v>107</v>
      </c>
      <c r="P18" s="57">
        <v>88</v>
      </c>
      <c r="Q18" s="22">
        <f>SUM(O18:P18)</f>
        <v>195</v>
      </c>
      <c r="R18" s="23">
        <v>29</v>
      </c>
      <c r="S18" s="21">
        <v>18</v>
      </c>
      <c r="T18" s="22">
        <f>SUM(R18:S18)</f>
        <v>47</v>
      </c>
      <c r="U18" s="20">
        <v>0</v>
      </c>
      <c r="V18" s="21">
        <v>0</v>
      </c>
      <c r="W18" s="22">
        <v>0</v>
      </c>
      <c r="X18" s="23">
        <v>0</v>
      </c>
      <c r="Y18" s="37">
        <v>0</v>
      </c>
      <c r="Z18" s="22">
        <v>0</v>
      </c>
    </row>
    <row r="19" spans="1:26" ht="10.5" customHeight="1" thickBot="1">
      <c r="A19" s="413"/>
      <c r="B19" s="118" t="s">
        <v>0</v>
      </c>
      <c r="C19" s="65">
        <f>C18/C17-1</f>
        <v>0.46863768724258237</v>
      </c>
      <c r="D19" s="78">
        <f>D18/D17-1</f>
        <v>0.3292864961687729</v>
      </c>
      <c r="E19" s="124">
        <f aca="true" t="shared" si="3" ref="E19:T19">E18/E17-1</f>
        <v>0.40709870213576305</v>
      </c>
      <c r="F19" s="26">
        <f t="shared" si="3"/>
        <v>0.5818670994192006</v>
      </c>
      <c r="G19" s="27">
        <f t="shared" si="3"/>
        <v>0.3034588609329605</v>
      </c>
      <c r="H19" s="25">
        <f t="shared" si="3"/>
        <v>0.45994863054802093</v>
      </c>
      <c r="I19" s="27">
        <f>I18/I17-1</f>
        <v>0.4621513944223108</v>
      </c>
      <c r="J19" s="42">
        <f>J18/J17-1</f>
        <v>0.5285194174757282</v>
      </c>
      <c r="K19" s="25">
        <f t="shared" si="3"/>
        <v>0.49575958702064904</v>
      </c>
      <c r="L19" s="42">
        <f t="shared" si="3"/>
        <v>0.6558736426456071</v>
      </c>
      <c r="M19" s="27">
        <f t="shared" si="3"/>
        <v>0.11966848595108148</v>
      </c>
      <c r="N19" s="35">
        <f t="shared" si="3"/>
        <v>0.44441787237434727</v>
      </c>
      <c r="O19" s="65">
        <f t="shared" si="3"/>
        <v>-0.21323529411764708</v>
      </c>
      <c r="P19" s="74">
        <f t="shared" si="3"/>
        <v>-0.12871287128712872</v>
      </c>
      <c r="Q19" s="91">
        <f t="shared" si="3"/>
        <v>-0.17721518987341767</v>
      </c>
      <c r="R19" s="42">
        <f t="shared" si="3"/>
        <v>-0.4423076923076923</v>
      </c>
      <c r="S19" s="27">
        <f t="shared" si="3"/>
        <v>1.5714285714285716</v>
      </c>
      <c r="T19" s="35">
        <f t="shared" si="3"/>
        <v>-0.2033898305084746</v>
      </c>
      <c r="U19" s="140">
        <v>0</v>
      </c>
      <c r="V19" s="62">
        <v>0</v>
      </c>
      <c r="W19" s="109">
        <v>0</v>
      </c>
      <c r="X19" s="47">
        <v>0</v>
      </c>
      <c r="Y19" s="51">
        <v>0</v>
      </c>
      <c r="Z19" s="58">
        <v>0</v>
      </c>
    </row>
    <row r="20" spans="1:26" ht="12.75">
      <c r="A20" s="394" t="s">
        <v>31</v>
      </c>
      <c r="B20" s="116">
        <v>2007</v>
      </c>
      <c r="C20" s="125">
        <v>2</v>
      </c>
      <c r="D20" s="126">
        <v>3</v>
      </c>
      <c r="E20" s="134">
        <f>SUM(C20:D20)</f>
        <v>5</v>
      </c>
      <c r="F20" s="15">
        <v>1</v>
      </c>
      <c r="G20" s="16">
        <v>1</v>
      </c>
      <c r="H20" s="17">
        <f>SUM(F20:G20)</f>
        <v>2</v>
      </c>
      <c r="I20" s="132">
        <v>0</v>
      </c>
      <c r="J20" s="133">
        <v>0</v>
      </c>
      <c r="K20" s="134">
        <v>0</v>
      </c>
      <c r="L20" s="132">
        <v>0</v>
      </c>
      <c r="M20" s="133">
        <v>0</v>
      </c>
      <c r="N20" s="134">
        <v>0</v>
      </c>
      <c r="O20" s="125">
        <v>0</v>
      </c>
      <c r="P20" s="126">
        <v>0</v>
      </c>
      <c r="Q20" s="134">
        <v>0</v>
      </c>
      <c r="R20" s="132">
        <v>0</v>
      </c>
      <c r="S20" s="133">
        <v>0</v>
      </c>
      <c r="T20" s="134">
        <v>0</v>
      </c>
      <c r="U20" s="132">
        <v>0</v>
      </c>
      <c r="V20" s="133">
        <v>0</v>
      </c>
      <c r="W20" s="149">
        <v>0</v>
      </c>
      <c r="X20" s="148">
        <v>1</v>
      </c>
      <c r="Y20" s="133">
        <v>1</v>
      </c>
      <c r="Z20" s="17">
        <f>SUM(X20:Y20)</f>
        <v>2</v>
      </c>
    </row>
    <row r="21" spans="1:26" ht="12.75">
      <c r="A21" s="395"/>
      <c r="B21" s="117">
        <v>2008</v>
      </c>
      <c r="C21" s="127">
        <v>0</v>
      </c>
      <c r="D21" s="128">
        <v>4</v>
      </c>
      <c r="E21" s="139">
        <f>SUM(C21:D21)</f>
        <v>4</v>
      </c>
      <c r="F21" s="20">
        <v>0</v>
      </c>
      <c r="G21" s="21">
        <v>1</v>
      </c>
      <c r="H21" s="22">
        <f>SUM(F21:G21)</f>
        <v>1</v>
      </c>
      <c r="I21" s="137">
        <v>0</v>
      </c>
      <c r="J21" s="138">
        <v>0</v>
      </c>
      <c r="K21" s="139">
        <v>0</v>
      </c>
      <c r="L21" s="137">
        <v>0</v>
      </c>
      <c r="M21" s="138">
        <v>0</v>
      </c>
      <c r="N21" s="139">
        <v>0</v>
      </c>
      <c r="O21" s="127">
        <v>0</v>
      </c>
      <c r="P21" s="128">
        <v>0</v>
      </c>
      <c r="Q21" s="139">
        <v>0</v>
      </c>
      <c r="R21" s="137">
        <v>0</v>
      </c>
      <c r="S21" s="138">
        <v>0</v>
      </c>
      <c r="T21" s="139">
        <v>0</v>
      </c>
      <c r="U21" s="137">
        <v>0</v>
      </c>
      <c r="V21" s="138">
        <v>0</v>
      </c>
      <c r="W21" s="169">
        <v>0</v>
      </c>
      <c r="X21" s="177">
        <v>0</v>
      </c>
      <c r="Y21" s="138">
        <v>1</v>
      </c>
      <c r="Z21" s="22">
        <f>SUM(X21:Y21)</f>
        <v>1</v>
      </c>
    </row>
    <row r="22" spans="1:26" ht="10.5" customHeight="1" thickBot="1">
      <c r="A22" s="396"/>
      <c r="B22" s="118" t="s">
        <v>0</v>
      </c>
      <c r="C22" s="89" t="s">
        <v>33</v>
      </c>
      <c r="D22" s="71">
        <f>D21/D20-1</f>
        <v>0.33333333333333326</v>
      </c>
      <c r="E22" s="129">
        <f>E21/E20-1</f>
        <v>-0.19999999999999996</v>
      </c>
      <c r="F22" s="89" t="s">
        <v>33</v>
      </c>
      <c r="G22" s="71">
        <f>G21/G20-1</f>
        <v>0</v>
      </c>
      <c r="H22" s="129">
        <f>H21/H20-1</f>
        <v>-0.5</v>
      </c>
      <c r="I22" s="178">
        <v>0</v>
      </c>
      <c r="J22" s="142">
        <v>0</v>
      </c>
      <c r="K22" s="179">
        <v>0</v>
      </c>
      <c r="L22" s="178">
        <v>0</v>
      </c>
      <c r="M22" s="142">
        <v>0</v>
      </c>
      <c r="N22" s="179">
        <v>0</v>
      </c>
      <c r="O22" s="178">
        <v>0</v>
      </c>
      <c r="P22" s="142">
        <v>0</v>
      </c>
      <c r="Q22" s="179">
        <v>0</v>
      </c>
      <c r="R22" s="178">
        <v>0</v>
      </c>
      <c r="S22" s="142">
        <v>0</v>
      </c>
      <c r="T22" s="179">
        <v>0</v>
      </c>
      <c r="U22" s="178">
        <v>0</v>
      </c>
      <c r="V22" s="142">
        <v>0</v>
      </c>
      <c r="W22" s="179">
        <v>0</v>
      </c>
      <c r="X22" s="71" t="s">
        <v>33</v>
      </c>
      <c r="Y22" s="71">
        <f>Y21/Y20-1</f>
        <v>0</v>
      </c>
      <c r="Z22" s="129">
        <f>Z21/Z20-1</f>
        <v>-0.5</v>
      </c>
    </row>
    <row r="23" spans="1:26" ht="12.75">
      <c r="A23" s="402" t="s">
        <v>10</v>
      </c>
      <c r="B23" s="146">
        <v>2007</v>
      </c>
      <c r="C23" s="176">
        <v>29349</v>
      </c>
      <c r="D23" s="69">
        <v>27909</v>
      </c>
      <c r="E23" s="77">
        <f>SUM(C23:D23)</f>
        <v>57258</v>
      </c>
      <c r="F23" s="18">
        <v>11230</v>
      </c>
      <c r="G23" s="18">
        <v>10915</v>
      </c>
      <c r="H23" s="17">
        <f>SUM(F23:G23)</f>
        <v>22145</v>
      </c>
      <c r="I23" s="16">
        <v>10007</v>
      </c>
      <c r="J23" s="18">
        <v>10030</v>
      </c>
      <c r="K23" s="17">
        <f>SUM(I23:J23)</f>
        <v>20037</v>
      </c>
      <c r="L23" s="18">
        <v>1044</v>
      </c>
      <c r="M23" s="16">
        <v>737</v>
      </c>
      <c r="N23" s="17">
        <f t="shared" si="2"/>
        <v>1781</v>
      </c>
      <c r="O23" s="176">
        <v>107</v>
      </c>
      <c r="P23" s="56">
        <v>84</v>
      </c>
      <c r="Q23" s="17">
        <f>SUM(O23:P23)</f>
        <v>191</v>
      </c>
      <c r="R23" s="18">
        <v>72</v>
      </c>
      <c r="S23" s="16">
        <v>64</v>
      </c>
      <c r="T23" s="17">
        <f>SUM(R23:S23)</f>
        <v>136</v>
      </c>
      <c r="U23" s="18">
        <v>0</v>
      </c>
      <c r="V23" s="40">
        <v>0</v>
      </c>
      <c r="W23" s="19">
        <v>0</v>
      </c>
      <c r="X23" s="15">
        <v>0</v>
      </c>
      <c r="Y23" s="40">
        <v>0</v>
      </c>
      <c r="Z23" s="17">
        <v>0</v>
      </c>
    </row>
    <row r="24" spans="1:26" ht="12.75">
      <c r="A24" s="403"/>
      <c r="B24" s="117">
        <v>2008</v>
      </c>
      <c r="C24" s="57">
        <v>35789</v>
      </c>
      <c r="D24" s="70">
        <v>34407</v>
      </c>
      <c r="E24" s="36">
        <f>SUM(C24:D24)</f>
        <v>70196</v>
      </c>
      <c r="F24" s="23">
        <v>13613</v>
      </c>
      <c r="G24" s="23">
        <v>13821</v>
      </c>
      <c r="H24" s="22">
        <f>SUM(F24:G24)</f>
        <v>27434</v>
      </c>
      <c r="I24" s="21">
        <v>12519</v>
      </c>
      <c r="J24" s="23">
        <v>12881</v>
      </c>
      <c r="K24" s="22">
        <f>SUM(I24:J24)</f>
        <v>25400</v>
      </c>
      <c r="L24" s="23">
        <v>927</v>
      </c>
      <c r="M24" s="21">
        <v>832</v>
      </c>
      <c r="N24" s="22">
        <f t="shared" si="2"/>
        <v>1759</v>
      </c>
      <c r="O24" s="57">
        <v>107</v>
      </c>
      <c r="P24" s="57">
        <v>74</v>
      </c>
      <c r="Q24" s="22">
        <f>SUM(O24:P24)</f>
        <v>181</v>
      </c>
      <c r="R24" s="23">
        <v>60</v>
      </c>
      <c r="S24" s="21">
        <v>34</v>
      </c>
      <c r="T24" s="22">
        <f>SUM(R24:S24)</f>
        <v>94</v>
      </c>
      <c r="U24" s="23">
        <v>0</v>
      </c>
      <c r="V24" s="37">
        <v>0</v>
      </c>
      <c r="W24" s="24">
        <v>0</v>
      </c>
      <c r="X24" s="20">
        <v>0</v>
      </c>
      <c r="Y24" s="37">
        <v>0</v>
      </c>
      <c r="Z24" s="22">
        <v>0</v>
      </c>
    </row>
    <row r="25" spans="1:26" ht="10.5" customHeight="1" thickBot="1">
      <c r="A25" s="404"/>
      <c r="B25" s="147" t="s">
        <v>0</v>
      </c>
      <c r="C25" s="67">
        <f>C24/C23-1</f>
        <v>0.21942825990664083</v>
      </c>
      <c r="D25" s="71">
        <f>D24/D23-1</f>
        <v>0.2328281199613027</v>
      </c>
      <c r="E25" s="35">
        <f aca="true" t="shared" si="4" ref="E25:T25">E24/E23-1</f>
        <v>0.2259596912221873</v>
      </c>
      <c r="F25" s="26">
        <f t="shared" si="4"/>
        <v>0.21219946571683002</v>
      </c>
      <c r="G25" s="27">
        <f t="shared" si="4"/>
        <v>0.2662391204764085</v>
      </c>
      <c r="H25" s="25">
        <f t="shared" si="4"/>
        <v>0.23883495145631062</v>
      </c>
      <c r="I25" s="27">
        <f>I24/I23-1</f>
        <v>0.2510242830018987</v>
      </c>
      <c r="J25" s="42">
        <f>J24/J23-1</f>
        <v>0.28424725822532393</v>
      </c>
      <c r="K25" s="25">
        <f t="shared" si="4"/>
        <v>0.267654838548685</v>
      </c>
      <c r="L25" s="42">
        <f t="shared" si="4"/>
        <v>-0.11206896551724133</v>
      </c>
      <c r="M25" s="27">
        <f t="shared" si="4"/>
        <v>0.12890094979647215</v>
      </c>
      <c r="N25" s="35">
        <f t="shared" si="4"/>
        <v>-0.012352610892756855</v>
      </c>
      <c r="O25" s="67">
        <f t="shared" si="4"/>
        <v>0</v>
      </c>
      <c r="P25" s="75">
        <f t="shared" si="4"/>
        <v>-0.11904761904761907</v>
      </c>
      <c r="Q25" s="25">
        <f t="shared" si="4"/>
        <v>-0.05235602094240843</v>
      </c>
      <c r="R25" s="42">
        <f t="shared" si="4"/>
        <v>-0.16666666666666663</v>
      </c>
      <c r="S25" s="27">
        <f t="shared" si="4"/>
        <v>-0.46875</v>
      </c>
      <c r="T25" s="35">
        <f t="shared" si="4"/>
        <v>-0.3088235294117647</v>
      </c>
      <c r="U25" s="47">
        <v>0</v>
      </c>
      <c r="V25" s="51">
        <v>0</v>
      </c>
      <c r="W25" s="156">
        <v>0</v>
      </c>
      <c r="X25" s="140">
        <v>0</v>
      </c>
      <c r="Y25" s="51">
        <v>0</v>
      </c>
      <c r="Z25" s="58">
        <v>0</v>
      </c>
    </row>
    <row r="26" spans="1:26" ht="12.75">
      <c r="A26" s="402" t="s">
        <v>11</v>
      </c>
      <c r="B26" s="116">
        <v>2007</v>
      </c>
      <c r="C26" s="56">
        <v>713</v>
      </c>
      <c r="D26" s="69">
        <v>760</v>
      </c>
      <c r="E26" s="36">
        <f>SUM(C26:D26)</f>
        <v>1473</v>
      </c>
      <c r="F26" s="18">
        <v>128</v>
      </c>
      <c r="G26" s="18">
        <v>128</v>
      </c>
      <c r="H26" s="22">
        <f>SUM(F26:G26)</f>
        <v>256</v>
      </c>
      <c r="I26" s="33">
        <v>0</v>
      </c>
      <c r="J26" s="43">
        <v>0</v>
      </c>
      <c r="K26" s="22">
        <v>0</v>
      </c>
      <c r="L26" s="23">
        <v>0</v>
      </c>
      <c r="M26" s="33">
        <v>0</v>
      </c>
      <c r="N26" s="22">
        <f t="shared" si="2"/>
        <v>0</v>
      </c>
      <c r="O26" s="64">
        <v>0</v>
      </c>
      <c r="P26" s="56">
        <v>0</v>
      </c>
      <c r="Q26" s="17">
        <v>0</v>
      </c>
      <c r="R26" s="23">
        <v>0</v>
      </c>
      <c r="S26" s="21">
        <v>0</v>
      </c>
      <c r="T26" s="22">
        <f>SUM(R26:S26)</f>
        <v>0</v>
      </c>
      <c r="U26" s="15">
        <v>128</v>
      </c>
      <c r="V26" s="40">
        <v>128</v>
      </c>
      <c r="W26" s="17">
        <f>SUM(U26:V26)</f>
        <v>256</v>
      </c>
      <c r="X26" s="23">
        <v>0</v>
      </c>
      <c r="Y26" s="37">
        <v>0</v>
      </c>
      <c r="Z26" s="22">
        <v>0</v>
      </c>
    </row>
    <row r="27" spans="1:26" ht="12.75">
      <c r="A27" s="403"/>
      <c r="B27" s="117">
        <v>2008</v>
      </c>
      <c r="C27" s="57">
        <v>532</v>
      </c>
      <c r="D27" s="70">
        <v>524</v>
      </c>
      <c r="E27" s="36">
        <f>SUM(C27:D27)</f>
        <v>1056</v>
      </c>
      <c r="F27" s="23">
        <v>90</v>
      </c>
      <c r="G27" s="23">
        <v>90</v>
      </c>
      <c r="H27" s="22">
        <f>SUM(F27:G27)</f>
        <v>180</v>
      </c>
      <c r="I27" s="21">
        <v>0</v>
      </c>
      <c r="J27" s="23">
        <v>0</v>
      </c>
      <c r="K27" s="22">
        <v>0</v>
      </c>
      <c r="L27" s="23">
        <v>0</v>
      </c>
      <c r="M27" s="33">
        <v>0</v>
      </c>
      <c r="N27" s="22">
        <f t="shared" si="2"/>
        <v>0</v>
      </c>
      <c r="O27" s="57">
        <v>0</v>
      </c>
      <c r="P27" s="57">
        <v>0</v>
      </c>
      <c r="Q27" s="22">
        <v>0</v>
      </c>
      <c r="R27" s="23">
        <v>0</v>
      </c>
      <c r="S27" s="21">
        <v>0</v>
      </c>
      <c r="T27" s="22">
        <f>SUM(R27:S27)</f>
        <v>0</v>
      </c>
      <c r="U27" s="20">
        <v>90</v>
      </c>
      <c r="V27" s="37">
        <v>90</v>
      </c>
      <c r="W27" s="22">
        <f>SUM(U27:V27)</f>
        <v>180</v>
      </c>
      <c r="X27" s="23">
        <v>0</v>
      </c>
      <c r="Y27" s="37">
        <v>0</v>
      </c>
      <c r="Z27" s="22">
        <v>0</v>
      </c>
    </row>
    <row r="28" spans="1:26" ht="10.5" customHeight="1" thickBot="1">
      <c r="A28" s="404"/>
      <c r="B28" s="118" t="s">
        <v>0</v>
      </c>
      <c r="C28" s="67">
        <f aca="true" t="shared" si="5" ref="C28:H28">C27/C26-1</f>
        <v>-0.2538569424964937</v>
      </c>
      <c r="D28" s="71">
        <f t="shared" si="5"/>
        <v>-0.31052631578947365</v>
      </c>
      <c r="E28" s="35">
        <f t="shared" si="5"/>
        <v>-0.2830957230142567</v>
      </c>
      <c r="F28" s="26">
        <f t="shared" si="5"/>
        <v>-0.296875</v>
      </c>
      <c r="G28" s="27">
        <f t="shared" si="5"/>
        <v>-0.296875</v>
      </c>
      <c r="H28" s="25">
        <f t="shared" si="5"/>
        <v>-0.296875</v>
      </c>
      <c r="I28" s="62">
        <v>0</v>
      </c>
      <c r="J28" s="47">
        <v>0</v>
      </c>
      <c r="K28" s="58">
        <v>0</v>
      </c>
      <c r="L28" s="48">
        <v>0</v>
      </c>
      <c r="M28" s="49">
        <v>0</v>
      </c>
      <c r="N28" s="58">
        <v>0</v>
      </c>
      <c r="O28" s="105">
        <v>0</v>
      </c>
      <c r="P28" s="52">
        <v>0</v>
      </c>
      <c r="Q28" s="109">
        <v>0</v>
      </c>
      <c r="R28" s="110">
        <v>0</v>
      </c>
      <c r="S28" s="108">
        <v>0</v>
      </c>
      <c r="T28" s="109">
        <v>0</v>
      </c>
      <c r="U28" s="167">
        <f>U27/U26-1</f>
        <v>-0.296875</v>
      </c>
      <c r="V28" s="41">
        <f>V27/V26-1</f>
        <v>-0.296875</v>
      </c>
      <c r="W28" s="25">
        <f>W27/W26-1</f>
        <v>-0.296875</v>
      </c>
      <c r="X28" s="47">
        <v>0</v>
      </c>
      <c r="Y28" s="51">
        <v>0</v>
      </c>
      <c r="Z28" s="58">
        <v>0</v>
      </c>
    </row>
    <row r="29" spans="1:26" ht="13.5" thickBot="1">
      <c r="A29" s="425" t="s">
        <v>24</v>
      </c>
      <c r="B29" s="146">
        <v>2007</v>
      </c>
      <c r="C29" s="125">
        <f>SUM(C11+C17+C23)</f>
        <v>129218</v>
      </c>
      <c r="D29" s="126">
        <f>SUM(D11+D17+D23)</f>
        <v>109486</v>
      </c>
      <c r="E29" s="134">
        <f>SUM(C29+D29)</f>
        <v>238704</v>
      </c>
      <c r="F29" s="151">
        <f>SUM(F11+F17+F23)</f>
        <v>48358</v>
      </c>
      <c r="G29" s="126">
        <f>SUM(G11+G17+G23)</f>
        <v>41033</v>
      </c>
      <c r="H29" s="160">
        <f>SUM(F29+G29)</f>
        <v>89391</v>
      </c>
      <c r="I29" s="125">
        <f>SUM(I11+I17+I23)</f>
        <v>28445</v>
      </c>
      <c r="J29" s="126">
        <f>SUM(J11+J17+J23)</f>
        <v>27352</v>
      </c>
      <c r="K29" s="134">
        <f>SUM(I29+J29)</f>
        <v>55797</v>
      </c>
      <c r="L29" s="151">
        <f>SUM(L11+L17+L23)</f>
        <v>18782</v>
      </c>
      <c r="M29" s="126">
        <f>SUM(M11+M17+M23)</f>
        <v>12774</v>
      </c>
      <c r="N29" s="160">
        <f>SUM(L29+M29)</f>
        <v>31556</v>
      </c>
      <c r="O29" s="125">
        <f>SUM(O11+O17+O23)</f>
        <v>989</v>
      </c>
      <c r="P29" s="126">
        <f>SUM(P11+P17+P23)</f>
        <v>815</v>
      </c>
      <c r="Q29" s="134">
        <f>SUM(O29+P29)</f>
        <v>1804</v>
      </c>
      <c r="R29" s="151">
        <f>SUM(R11+R17+R23)</f>
        <v>141</v>
      </c>
      <c r="S29" s="126">
        <f>SUM(S11+S17+S23)</f>
        <v>91</v>
      </c>
      <c r="T29" s="160">
        <f>SUM(R29+S29)</f>
        <v>232</v>
      </c>
      <c r="U29" s="125">
        <f>SUM(U11+U17+U23)</f>
        <v>0</v>
      </c>
      <c r="V29" s="126">
        <f>SUM(V11+V17+V23)</f>
        <v>0</v>
      </c>
      <c r="W29" s="134">
        <f>SUM(U29+V29)</f>
        <v>0</v>
      </c>
      <c r="X29" s="125">
        <f>SUM(X11+X17+X23)</f>
        <v>0</v>
      </c>
      <c r="Y29" s="126">
        <f>SUM(Y11+Y17+Y23)</f>
        <v>0</v>
      </c>
      <c r="Z29" s="134">
        <f>SUM(X29+Y29)</f>
        <v>0</v>
      </c>
    </row>
    <row r="30" spans="1:26" ht="13.5" thickBot="1">
      <c r="A30" s="425"/>
      <c r="B30" s="117">
        <v>2008</v>
      </c>
      <c r="C30" s="127">
        <f>SUM(C12+C18+C24)</f>
        <v>153385</v>
      </c>
      <c r="D30" s="128">
        <f>SUM(D12+D18+D24)</f>
        <v>126806</v>
      </c>
      <c r="E30" s="139">
        <f>SUM(C30+D30)</f>
        <v>280191</v>
      </c>
      <c r="F30" s="152">
        <f>SUM(F12+F18+F24)</f>
        <v>66081</v>
      </c>
      <c r="G30" s="153">
        <f>SUM(G12+G18+G24)</f>
        <v>51138</v>
      </c>
      <c r="H30" s="161">
        <f>SUM(F30+G30)</f>
        <v>117219</v>
      </c>
      <c r="I30" s="127">
        <f>SUM(I12+I18+I24)</f>
        <v>37115</v>
      </c>
      <c r="J30" s="128">
        <f>SUM(J12+J18+J24)</f>
        <v>36983</v>
      </c>
      <c r="K30" s="139">
        <f>SUM(I30+J30)</f>
        <v>74098</v>
      </c>
      <c r="L30" s="152">
        <f>SUM(L12+L18+L24)</f>
        <v>28030</v>
      </c>
      <c r="M30" s="153">
        <f>SUM(M12+M18+M24)</f>
        <v>13358</v>
      </c>
      <c r="N30" s="161">
        <f>SUM(L30+M30)</f>
        <v>41388</v>
      </c>
      <c r="O30" s="127">
        <f>SUM(O12+O18+O24)</f>
        <v>829</v>
      </c>
      <c r="P30" s="128">
        <f>SUM(P12+P18+P24)</f>
        <v>737</v>
      </c>
      <c r="Q30" s="139">
        <f>SUM(O30+P30)</f>
        <v>1566</v>
      </c>
      <c r="R30" s="152">
        <f>SUM(R12+R18+R24)</f>
        <v>107</v>
      </c>
      <c r="S30" s="153">
        <f>SUM(S12+S18+S24)</f>
        <v>60</v>
      </c>
      <c r="T30" s="161">
        <f>SUM(R30+S30)</f>
        <v>167</v>
      </c>
      <c r="U30" s="127">
        <f>SUM(U12+U18+U24)</f>
        <v>0</v>
      </c>
      <c r="V30" s="128">
        <f>SUM(V12+V18+V24)</f>
        <v>0</v>
      </c>
      <c r="W30" s="139">
        <f>SUM(U30+V30)</f>
        <v>0</v>
      </c>
      <c r="X30" s="127">
        <f>SUM(X12+X18+X24)</f>
        <v>0</v>
      </c>
      <c r="Y30" s="128">
        <f>SUM(Y12+Y18+Y24)</f>
        <v>0</v>
      </c>
      <c r="Z30" s="139">
        <f>SUM(X30+Y30)</f>
        <v>0</v>
      </c>
    </row>
    <row r="31" spans="1:26" ht="10.5" customHeight="1" thickBot="1">
      <c r="A31" s="425"/>
      <c r="B31" s="147" t="s">
        <v>0</v>
      </c>
      <c r="C31" s="89">
        <f>C30/C29-1</f>
        <v>0.18702502747295258</v>
      </c>
      <c r="D31" s="71">
        <f aca="true" t="shared" si="6" ref="D31:T31">D30/D29-1</f>
        <v>0.15819374166560118</v>
      </c>
      <c r="E31" s="129">
        <f t="shared" si="6"/>
        <v>0.17380102553790477</v>
      </c>
      <c r="F31" s="145">
        <f t="shared" si="6"/>
        <v>0.36649571942594816</v>
      </c>
      <c r="G31" s="71">
        <f t="shared" si="6"/>
        <v>0.24626520117953832</v>
      </c>
      <c r="H31" s="75">
        <f t="shared" si="6"/>
        <v>0.31130650736651333</v>
      </c>
      <c r="I31" s="90">
        <f t="shared" si="6"/>
        <v>0.3047987343997187</v>
      </c>
      <c r="J31" s="78">
        <f t="shared" si="6"/>
        <v>0.35211319099151805</v>
      </c>
      <c r="K31" s="162">
        <f t="shared" si="6"/>
        <v>0.32799254440202885</v>
      </c>
      <c r="L31" s="145">
        <f t="shared" si="6"/>
        <v>0.49238632733468224</v>
      </c>
      <c r="M31" s="71">
        <f t="shared" si="6"/>
        <v>0.04571786441208703</v>
      </c>
      <c r="N31" s="75">
        <f t="shared" si="6"/>
        <v>0.3115730764355431</v>
      </c>
      <c r="O31" s="89">
        <f t="shared" si="6"/>
        <v>-0.16177957532861476</v>
      </c>
      <c r="P31" s="71">
        <f t="shared" si="6"/>
        <v>-0.09570552147239264</v>
      </c>
      <c r="Q31" s="129">
        <f t="shared" si="6"/>
        <v>-0.13192904656319293</v>
      </c>
      <c r="R31" s="145">
        <f t="shared" si="6"/>
        <v>-0.24113475177304966</v>
      </c>
      <c r="S31" s="71">
        <f t="shared" si="6"/>
        <v>-0.34065934065934067</v>
      </c>
      <c r="T31" s="75">
        <f t="shared" si="6"/>
        <v>-0.2801724137931034</v>
      </c>
      <c r="U31" s="140">
        <v>0</v>
      </c>
      <c r="V31" s="108">
        <v>0</v>
      </c>
      <c r="W31" s="114">
        <v>0</v>
      </c>
      <c r="X31" s="107">
        <v>0</v>
      </c>
      <c r="Y31" s="108">
        <v>0</v>
      </c>
      <c r="Z31" s="109">
        <v>0</v>
      </c>
    </row>
    <row r="32" spans="1:26" ht="13.5" thickBot="1">
      <c r="A32" s="425" t="s">
        <v>27</v>
      </c>
      <c r="B32" s="116">
        <v>2007</v>
      </c>
      <c r="C32" s="125">
        <f>SUM(C14+C26)</f>
        <v>21078</v>
      </c>
      <c r="D32" s="126">
        <f>SUM(D14+D26)</f>
        <v>24702</v>
      </c>
      <c r="E32" s="134">
        <f>SUM(C32+D32)</f>
        <v>45780</v>
      </c>
      <c r="F32" s="152">
        <f>SUM(F14+F26)</f>
        <v>7568</v>
      </c>
      <c r="G32" s="153">
        <f>SUM(G14+G26)</f>
        <v>9006</v>
      </c>
      <c r="H32" s="161">
        <f>SUM(F32+G32)</f>
        <v>16574</v>
      </c>
      <c r="I32" s="125">
        <f>SUM(I14+I26)</f>
        <v>0</v>
      </c>
      <c r="J32" s="126">
        <f>SUM(J14+J26)</f>
        <v>0</v>
      </c>
      <c r="K32" s="134">
        <f>SUM(I32+J32)</f>
        <v>0</v>
      </c>
      <c r="L32" s="152">
        <f>SUM(L14+L26)</f>
        <v>0</v>
      </c>
      <c r="M32" s="153">
        <f>SUM(M14+M26)</f>
        <v>0</v>
      </c>
      <c r="N32" s="161">
        <f>SUM(L32+M32)</f>
        <v>0</v>
      </c>
      <c r="O32" s="125">
        <f>SUM(O14+O26)</f>
        <v>0</v>
      </c>
      <c r="P32" s="126">
        <f>SUM(P14+P26)</f>
        <v>0</v>
      </c>
      <c r="Q32" s="134">
        <f>SUM(O32+P32)</f>
        <v>0</v>
      </c>
      <c r="R32" s="152">
        <f>SUM(R14+R26)</f>
        <v>0</v>
      </c>
      <c r="S32" s="153">
        <f>SUM(S14+S26)</f>
        <v>0</v>
      </c>
      <c r="T32" s="161">
        <f>SUM(R32+S32)</f>
        <v>0</v>
      </c>
      <c r="U32" s="125">
        <f>SUM(U14+U26)</f>
        <v>7568</v>
      </c>
      <c r="V32" s="126">
        <f>SUM(V14+V26)</f>
        <v>9006</v>
      </c>
      <c r="W32" s="134">
        <f>SUM(U32+V32)</f>
        <v>16574</v>
      </c>
      <c r="X32" s="125">
        <f>SUM(X14+X26)</f>
        <v>0</v>
      </c>
      <c r="Y32" s="126">
        <f>SUM(Y14+Y26)</f>
        <v>0</v>
      </c>
      <c r="Z32" s="134">
        <f>SUM(X32+Y32)</f>
        <v>0</v>
      </c>
    </row>
    <row r="33" spans="1:26" ht="13.5" thickBot="1">
      <c r="A33" s="425"/>
      <c r="B33" s="117">
        <v>2008</v>
      </c>
      <c r="C33" s="127">
        <f>SUM(C15+C27)</f>
        <v>22409</v>
      </c>
      <c r="D33" s="128">
        <f>SUM(D15+D27)</f>
        <v>25985</v>
      </c>
      <c r="E33" s="139">
        <f>SUM(C33+D33)</f>
        <v>48394</v>
      </c>
      <c r="F33" s="152">
        <f>SUM(F15+F27)</f>
        <v>7273</v>
      </c>
      <c r="G33" s="153">
        <f>SUM(G15+G27)</f>
        <v>7936</v>
      </c>
      <c r="H33" s="161">
        <f>SUM(F33+G33)</f>
        <v>15209</v>
      </c>
      <c r="I33" s="127">
        <f>SUM(I15+I27)</f>
        <v>0</v>
      </c>
      <c r="J33" s="128">
        <f>SUM(J15+J27)</f>
        <v>0</v>
      </c>
      <c r="K33" s="139">
        <f>SUM(I33+J33)</f>
        <v>0</v>
      </c>
      <c r="L33" s="152">
        <f>SUM(L15+L27)</f>
        <v>0</v>
      </c>
      <c r="M33" s="153">
        <f>SUM(M15+M27)</f>
        <v>0</v>
      </c>
      <c r="N33" s="161">
        <f>SUM(L33+M33)</f>
        <v>0</v>
      </c>
      <c r="O33" s="127">
        <f>SUM(O15+O27)</f>
        <v>0</v>
      </c>
      <c r="P33" s="128">
        <f>SUM(P15+P27)</f>
        <v>0</v>
      </c>
      <c r="Q33" s="139">
        <f>SUM(O33+P33)</f>
        <v>0</v>
      </c>
      <c r="R33" s="152">
        <f>SUM(R15+R27)</f>
        <v>0</v>
      </c>
      <c r="S33" s="153">
        <f>SUM(S15+S27)</f>
        <v>0</v>
      </c>
      <c r="T33" s="161">
        <f>SUM(R33+S33)</f>
        <v>0</v>
      </c>
      <c r="U33" s="127">
        <f>SUM(U15+U27)</f>
        <v>7273</v>
      </c>
      <c r="V33" s="128">
        <f>SUM(V15+V27)</f>
        <v>7936</v>
      </c>
      <c r="W33" s="139">
        <f>SUM(U33+V33)</f>
        <v>15209</v>
      </c>
      <c r="X33" s="127">
        <f>SUM(X15+X27)</f>
        <v>0</v>
      </c>
      <c r="Y33" s="128">
        <f>SUM(Y15+Y27)</f>
        <v>0</v>
      </c>
      <c r="Z33" s="139">
        <f>SUM(X33+Y33)</f>
        <v>0</v>
      </c>
    </row>
    <row r="34" spans="1:26" ht="10.5" customHeight="1" thickBot="1">
      <c r="A34" s="425"/>
      <c r="B34" s="118" t="s">
        <v>0</v>
      </c>
      <c r="C34" s="89">
        <f aca="true" t="shared" si="7" ref="C34:H34">C33/C32-1</f>
        <v>0.06314640857766385</v>
      </c>
      <c r="D34" s="71">
        <f t="shared" si="7"/>
        <v>0.051939114241761786</v>
      </c>
      <c r="E34" s="129">
        <f t="shared" si="7"/>
        <v>0.05709916994320663</v>
      </c>
      <c r="F34" s="145">
        <f t="shared" si="7"/>
        <v>-0.038979915433403844</v>
      </c>
      <c r="G34" s="71">
        <f t="shared" si="7"/>
        <v>-0.11880968243393297</v>
      </c>
      <c r="H34" s="75">
        <f t="shared" si="7"/>
        <v>-0.08235790997948589</v>
      </c>
      <c r="I34" s="140">
        <v>0</v>
      </c>
      <c r="J34" s="62">
        <v>0</v>
      </c>
      <c r="K34" s="58">
        <v>0</v>
      </c>
      <c r="L34" s="48">
        <v>0</v>
      </c>
      <c r="M34" s="49">
        <v>0</v>
      </c>
      <c r="N34" s="156">
        <v>0</v>
      </c>
      <c r="O34" s="105">
        <v>0</v>
      </c>
      <c r="P34" s="73">
        <v>0</v>
      </c>
      <c r="Q34" s="109">
        <v>0</v>
      </c>
      <c r="R34" s="110">
        <v>0</v>
      </c>
      <c r="S34" s="108">
        <v>0</v>
      </c>
      <c r="T34" s="157">
        <v>0</v>
      </c>
      <c r="U34" s="26">
        <f>U33/U32-1</f>
        <v>-0.038979915433403844</v>
      </c>
      <c r="V34" s="27">
        <f>V33/V32-1</f>
        <v>-0.11880968243393297</v>
      </c>
      <c r="W34" s="25">
        <f>W33/W32-1</f>
        <v>-0.08235790997948589</v>
      </c>
      <c r="X34" s="107">
        <v>0</v>
      </c>
      <c r="Y34" s="108">
        <v>0</v>
      </c>
      <c r="Z34" s="109">
        <v>0</v>
      </c>
    </row>
    <row r="35" spans="1:26" ht="12.75">
      <c r="A35" s="394" t="s">
        <v>32</v>
      </c>
      <c r="B35" s="116">
        <v>2007</v>
      </c>
      <c r="C35" s="125">
        <f>C20</f>
        <v>2</v>
      </c>
      <c r="D35" s="126">
        <f>D20</f>
        <v>3</v>
      </c>
      <c r="E35" s="134">
        <f>SUM(C35+D35)</f>
        <v>5</v>
      </c>
      <c r="F35" s="151">
        <f>F20</f>
        <v>1</v>
      </c>
      <c r="G35" s="126">
        <f>G20</f>
        <v>1</v>
      </c>
      <c r="H35" s="134">
        <f>SUM(F35+G35)</f>
        <v>2</v>
      </c>
      <c r="I35" s="125">
        <f>I20</f>
        <v>0</v>
      </c>
      <c r="J35" s="126">
        <f>J20</f>
        <v>0</v>
      </c>
      <c r="K35" s="134">
        <f>SUM(I35+J35)</f>
        <v>0</v>
      </c>
      <c r="L35" s="125">
        <f>L20</f>
        <v>0</v>
      </c>
      <c r="M35" s="126">
        <f>M20</f>
        <v>0</v>
      </c>
      <c r="N35" s="134">
        <f>SUM(L35+M35)</f>
        <v>0</v>
      </c>
      <c r="O35" s="151">
        <f>O20</f>
        <v>0</v>
      </c>
      <c r="P35" s="126">
        <f>P20</f>
        <v>0</v>
      </c>
      <c r="Q35" s="160">
        <f>SUM(O35+P35)</f>
        <v>0</v>
      </c>
      <c r="R35" s="125">
        <f>R20</f>
        <v>0</v>
      </c>
      <c r="S35" s="126">
        <f>S20</f>
        <v>0</v>
      </c>
      <c r="T35" s="134">
        <f>SUM(R35+S35)</f>
        <v>0</v>
      </c>
      <c r="U35" s="125">
        <f>U20</f>
        <v>0</v>
      </c>
      <c r="V35" s="126">
        <f>V20</f>
        <v>0</v>
      </c>
      <c r="W35" s="134">
        <f>SUM(U35+V35)</f>
        <v>0</v>
      </c>
      <c r="X35" s="125">
        <f>X20</f>
        <v>1</v>
      </c>
      <c r="Y35" s="126">
        <f>Y20</f>
        <v>1</v>
      </c>
      <c r="Z35" s="134">
        <f>SUM(X35+Y35)</f>
        <v>2</v>
      </c>
    </row>
    <row r="36" spans="1:26" ht="12.75">
      <c r="A36" s="395"/>
      <c r="B36" s="117">
        <v>2008</v>
      </c>
      <c r="C36" s="127">
        <f>C21</f>
        <v>0</v>
      </c>
      <c r="D36" s="128">
        <f>D21</f>
        <v>4</v>
      </c>
      <c r="E36" s="139">
        <f>SUM(C36+D36)</f>
        <v>4</v>
      </c>
      <c r="F36" s="173">
        <f>F21</f>
        <v>0</v>
      </c>
      <c r="G36" s="128">
        <f>G21</f>
        <v>1</v>
      </c>
      <c r="H36" s="139">
        <f>SUM(F36+G36)</f>
        <v>1</v>
      </c>
      <c r="I36" s="127">
        <f>I21</f>
        <v>0</v>
      </c>
      <c r="J36" s="128">
        <f>J21</f>
        <v>0</v>
      </c>
      <c r="K36" s="139">
        <f>SUM(I36+J36)</f>
        <v>0</v>
      </c>
      <c r="L36" s="127">
        <f>L21</f>
        <v>0</v>
      </c>
      <c r="M36" s="128">
        <f>M21</f>
        <v>0</v>
      </c>
      <c r="N36" s="139">
        <f>SUM(L36+M36)</f>
        <v>0</v>
      </c>
      <c r="O36" s="173">
        <f>O21</f>
        <v>0</v>
      </c>
      <c r="P36" s="128">
        <f>P21</f>
        <v>0</v>
      </c>
      <c r="Q36" s="175">
        <f>SUM(O36+P36)</f>
        <v>0</v>
      </c>
      <c r="R36" s="127">
        <f>R21</f>
        <v>0</v>
      </c>
      <c r="S36" s="128">
        <f>S21</f>
        <v>0</v>
      </c>
      <c r="T36" s="139">
        <f>SUM(R36+S36)</f>
        <v>0</v>
      </c>
      <c r="U36" s="127">
        <f>U21</f>
        <v>0</v>
      </c>
      <c r="V36" s="128">
        <f>V21</f>
        <v>0</v>
      </c>
      <c r="W36" s="139">
        <f>SUM(U36+V36)</f>
        <v>0</v>
      </c>
      <c r="X36" s="127">
        <f>X21</f>
        <v>0</v>
      </c>
      <c r="Y36" s="128">
        <f>Y21</f>
        <v>1</v>
      </c>
      <c r="Z36" s="139">
        <f>SUM(X36+Y36)</f>
        <v>1</v>
      </c>
    </row>
    <row r="37" spans="1:26" ht="10.5" customHeight="1" thickBot="1">
      <c r="A37" s="396"/>
      <c r="B37" s="118" t="s">
        <v>0</v>
      </c>
      <c r="C37" s="89" t="s">
        <v>33</v>
      </c>
      <c r="D37" s="71">
        <f>D36/D35-1</f>
        <v>0.33333333333333326</v>
      </c>
      <c r="E37" s="129">
        <f>E36/E35-1</f>
        <v>-0.19999999999999996</v>
      </c>
      <c r="F37" s="145" t="s">
        <v>33</v>
      </c>
      <c r="G37" s="71">
        <f>G36/G35-1</f>
        <v>0</v>
      </c>
      <c r="H37" s="129">
        <f>H36/H35-1</f>
        <v>-0.5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4">
        <v>0</v>
      </c>
      <c r="P37" s="142">
        <v>0</v>
      </c>
      <c r="Q37" s="157">
        <v>0</v>
      </c>
      <c r="R37" s="107">
        <v>0</v>
      </c>
      <c r="S37" s="108">
        <v>0</v>
      </c>
      <c r="T37" s="109">
        <v>0</v>
      </c>
      <c r="U37" s="140">
        <v>0</v>
      </c>
      <c r="V37" s="62">
        <v>0</v>
      </c>
      <c r="W37" s="114">
        <v>0</v>
      </c>
      <c r="X37" s="145" t="s">
        <v>33</v>
      </c>
      <c r="Y37" s="145">
        <f>Y36/Y35-1</f>
        <v>0</v>
      </c>
      <c r="Z37" s="129">
        <f>Z36/Z35-1</f>
        <v>-0.5</v>
      </c>
    </row>
    <row r="38" spans="1:26" ht="12.75">
      <c r="A38" s="402" t="s">
        <v>4</v>
      </c>
      <c r="B38" s="146">
        <v>2007</v>
      </c>
      <c r="C38" s="180">
        <f>SUM(C29+C32+C35)</f>
        <v>150298</v>
      </c>
      <c r="D38" s="181">
        <f>SUM(D29+D32+D35)</f>
        <v>134191</v>
      </c>
      <c r="E38" s="17">
        <f>SUM(C38:D38)</f>
        <v>284489</v>
      </c>
      <c r="F38" s="180">
        <f>SUM(F29+F32+F35)</f>
        <v>55927</v>
      </c>
      <c r="G38" s="181">
        <f>SUM(G29+G32+G35)</f>
        <v>50040</v>
      </c>
      <c r="H38" s="17">
        <f>SUM(F38:G38)</f>
        <v>105967</v>
      </c>
      <c r="I38" s="180">
        <f>SUM(I29+I32+I35)</f>
        <v>28445</v>
      </c>
      <c r="J38" s="181">
        <f>SUM(J29+J32+J35)</f>
        <v>27352</v>
      </c>
      <c r="K38" s="17">
        <f>SUM(I38:J38)</f>
        <v>55797</v>
      </c>
      <c r="L38" s="180">
        <f>SUM(L29+L32+L35)</f>
        <v>18782</v>
      </c>
      <c r="M38" s="181">
        <f>SUM(M29+M32+M35)</f>
        <v>12774</v>
      </c>
      <c r="N38" s="17">
        <f>SUM(L38:M38)</f>
        <v>31556</v>
      </c>
      <c r="O38" s="180">
        <f>SUM(O29+O32+O35)</f>
        <v>989</v>
      </c>
      <c r="P38" s="181">
        <f>SUM(P29+P32+P35)</f>
        <v>815</v>
      </c>
      <c r="Q38" s="17">
        <f>SUM(O38:P38)</f>
        <v>1804</v>
      </c>
      <c r="R38" s="180">
        <f>SUM(R29+R32+R35)</f>
        <v>141</v>
      </c>
      <c r="S38" s="181">
        <f>SUM(S29+S32+S35)</f>
        <v>91</v>
      </c>
      <c r="T38" s="17">
        <f>SUM(R38:S38)</f>
        <v>232</v>
      </c>
      <c r="U38" s="180">
        <f>SUM(U29+U32+U35)</f>
        <v>7568</v>
      </c>
      <c r="V38" s="181">
        <f>SUM(V29+V32+V35)</f>
        <v>9006</v>
      </c>
      <c r="W38" s="17">
        <f>SUM(U38:V38)</f>
        <v>16574</v>
      </c>
      <c r="X38" s="180">
        <f>SUM(X29+X32+X35)</f>
        <v>1</v>
      </c>
      <c r="Y38" s="181">
        <f>SUM(Y29+Y32+Y35)</f>
        <v>1</v>
      </c>
      <c r="Z38" s="17">
        <f>SUM(X38:Y38)</f>
        <v>2</v>
      </c>
    </row>
    <row r="39" spans="1:26" ht="12.75">
      <c r="A39" s="403"/>
      <c r="B39" s="117">
        <v>2008</v>
      </c>
      <c r="C39" s="182">
        <f>SUM(C30+C33+C36)</f>
        <v>175794</v>
      </c>
      <c r="D39" s="183">
        <f>SUM(D30+D33+D36)</f>
        <v>152795</v>
      </c>
      <c r="E39" s="22">
        <f>SUM(C39:D39)</f>
        <v>328589</v>
      </c>
      <c r="F39" s="182">
        <f>SUM(F30+F33+F36)</f>
        <v>73354</v>
      </c>
      <c r="G39" s="183">
        <f>SUM(G30+G33+G36)</f>
        <v>59075</v>
      </c>
      <c r="H39" s="22">
        <f>SUM(F39:G39)</f>
        <v>132429</v>
      </c>
      <c r="I39" s="182">
        <f>SUM(I30+I33+I36)</f>
        <v>37115</v>
      </c>
      <c r="J39" s="183">
        <f>SUM(J30+J33+J36)</f>
        <v>36983</v>
      </c>
      <c r="K39" s="22">
        <f>SUM(I39:J39)</f>
        <v>74098</v>
      </c>
      <c r="L39" s="182">
        <f>SUM(L30+L33+L36)</f>
        <v>28030</v>
      </c>
      <c r="M39" s="183">
        <f>SUM(M30+M33+M36)</f>
        <v>13358</v>
      </c>
      <c r="N39" s="22">
        <f>SUM(L39:M39)</f>
        <v>41388</v>
      </c>
      <c r="O39" s="182">
        <f>SUM(O30+O33+O36)</f>
        <v>829</v>
      </c>
      <c r="P39" s="183">
        <f>SUM(P30+P33+P36)</f>
        <v>737</v>
      </c>
      <c r="Q39" s="22">
        <f>SUM(O39:P39)</f>
        <v>1566</v>
      </c>
      <c r="R39" s="182">
        <f>SUM(R30+R33+R36)</f>
        <v>107</v>
      </c>
      <c r="S39" s="183">
        <f>SUM(S30+S33+S36)</f>
        <v>60</v>
      </c>
      <c r="T39" s="22">
        <f>SUM(R39:S39)</f>
        <v>167</v>
      </c>
      <c r="U39" s="182">
        <f>SUM(U30+U33+U36)</f>
        <v>7273</v>
      </c>
      <c r="V39" s="183">
        <f>SUM(V30+V33+V36)</f>
        <v>7936</v>
      </c>
      <c r="W39" s="22">
        <f>SUM(U39:V39)</f>
        <v>15209</v>
      </c>
      <c r="X39" s="182">
        <f>SUM(X30+X33+X36)</f>
        <v>0</v>
      </c>
      <c r="Y39" s="183">
        <f>SUM(Y30+Y33+Y36)</f>
        <v>1</v>
      </c>
      <c r="Z39" s="22">
        <f>SUM(X39:Y39)</f>
        <v>1</v>
      </c>
    </row>
    <row r="40" spans="1:26" ht="10.5" customHeight="1" thickBot="1">
      <c r="A40" s="404"/>
      <c r="B40" s="118" t="s">
        <v>0</v>
      </c>
      <c r="C40" s="89">
        <f>C39/C38-1</f>
        <v>0.16963632250595473</v>
      </c>
      <c r="D40" s="71">
        <f>D39/D38-1</f>
        <v>0.13863820971600171</v>
      </c>
      <c r="E40" s="25">
        <f aca="true" t="shared" si="8" ref="E40:Z40">E39/E38-1</f>
        <v>0.1550147808878375</v>
      </c>
      <c r="F40" s="26">
        <f t="shared" si="8"/>
        <v>0.31160262485025125</v>
      </c>
      <c r="G40" s="27">
        <f t="shared" si="8"/>
        <v>0.18055555555555558</v>
      </c>
      <c r="H40" s="25">
        <f t="shared" si="8"/>
        <v>0.24971925222003066</v>
      </c>
      <c r="I40" s="26">
        <f>I39/I38-1</f>
        <v>0.3047987343997187</v>
      </c>
      <c r="J40" s="27">
        <f>J39/J38-1</f>
        <v>0.35211319099151805</v>
      </c>
      <c r="K40" s="25">
        <f t="shared" si="8"/>
        <v>0.32799254440202885</v>
      </c>
      <c r="L40" s="26">
        <f t="shared" si="8"/>
        <v>0.49238632733468224</v>
      </c>
      <c r="M40" s="27">
        <f t="shared" si="8"/>
        <v>0.04571786441208703</v>
      </c>
      <c r="N40" s="25">
        <f t="shared" si="8"/>
        <v>0.3115730764355431</v>
      </c>
      <c r="O40" s="89">
        <f t="shared" si="8"/>
        <v>-0.16177957532861476</v>
      </c>
      <c r="P40" s="71">
        <f t="shared" si="8"/>
        <v>-0.09570552147239264</v>
      </c>
      <c r="Q40" s="25">
        <f t="shared" si="8"/>
        <v>-0.13192904656319293</v>
      </c>
      <c r="R40" s="26">
        <f t="shared" si="8"/>
        <v>-0.24113475177304966</v>
      </c>
      <c r="S40" s="27">
        <f t="shared" si="8"/>
        <v>-0.34065934065934067</v>
      </c>
      <c r="T40" s="25">
        <f t="shared" si="8"/>
        <v>-0.2801724137931034</v>
      </c>
      <c r="U40" s="26">
        <f t="shared" si="8"/>
        <v>-0.038979915433403844</v>
      </c>
      <c r="V40" s="27">
        <f t="shared" si="8"/>
        <v>-0.11880968243393297</v>
      </c>
      <c r="W40" s="25">
        <f t="shared" si="8"/>
        <v>-0.08235790997948589</v>
      </c>
      <c r="X40" s="184" t="s">
        <v>33</v>
      </c>
      <c r="Y40" s="27">
        <f t="shared" si="8"/>
        <v>0</v>
      </c>
      <c r="Z40" s="25">
        <f t="shared" si="8"/>
        <v>-0.5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00" t="s">
        <v>39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customHeight="1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2" customHeight="1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61" t="s">
        <v>2</v>
      </c>
      <c r="Z10" s="63" t="s">
        <v>3</v>
      </c>
    </row>
    <row r="11" spans="1:26" ht="13.5" customHeight="1" thickBot="1">
      <c r="A11" s="446" t="s">
        <v>7</v>
      </c>
      <c r="B11" s="116">
        <v>2007</v>
      </c>
      <c r="C11" s="15">
        <f>sz_gk_forg_2008_01!C11+sz_gk_forg_2008_02!C11+sz_gk_forg_2008_03!C11+sz_gk_forg_2008_04!C11+sz_gk_forg_2008_05!C11+sz_gk_forg_2008_06!C11</f>
        <v>337159</v>
      </c>
      <c r="D11" s="16">
        <f>sz_gk_forg_2008_01!D11+sz_gk_forg_2008_02!D11+sz_gk_forg_2008_03!D11+sz_gk_forg_2008_04!D11+sz_gk_forg_2008_05!D11+sz_gk_forg_2008_06!D11</f>
        <v>245149</v>
      </c>
      <c r="E11" s="17">
        <f>SUM(C11:D11)</f>
        <v>582308</v>
      </c>
      <c r="F11" s="15">
        <f>sz_gk_forg_2008_01!F11+sz_gk_forg_2008_02!F11+sz_gk_forg_2008_03!F11+sz_gk_forg_2008_04!F11+sz_gk_forg_2008_05!F11+sz_gk_forg_2008_06!F11</f>
        <v>71526</v>
      </c>
      <c r="G11" s="16">
        <f>sz_gk_forg_2008_01!G11+sz_gk_forg_2008_02!G11+sz_gk_forg_2008_03!G11+sz_gk_forg_2008_04!G11+sz_gk_forg_2008_05!G11+sz_gk_forg_2008_06!G11</f>
        <v>58373</v>
      </c>
      <c r="H11" s="17">
        <f>SUM(F11:G11)</f>
        <v>129899</v>
      </c>
      <c r="I11" s="15">
        <f>sz_gk_forg_2008_01!I11+sz_gk_forg_2008_02!I11+sz_gk_forg_2008_03!I11+sz_gk_forg_2008_04!I11+sz_gk_forg_2008_05!I11+sz_gk_forg_2008_06!I11</f>
        <v>52537</v>
      </c>
      <c r="J11" s="16">
        <f>sz_gk_forg_2008_01!J11+sz_gk_forg_2008_02!J11+sz_gk_forg_2008_03!J11+sz_gk_forg_2008_04!J11+sz_gk_forg_2008_05!J11+sz_gk_forg_2008_06!J11</f>
        <v>43215</v>
      </c>
      <c r="K11" s="17">
        <f>SUM(I11:J11)</f>
        <v>95752</v>
      </c>
      <c r="L11" s="15">
        <f>sz_gk_forg_2008_01!L11+sz_gk_forg_2008_02!L11+sz_gk_forg_2008_03!L11+sz_gk_forg_2008_04!L11+sz_gk_forg_2008_05!L11+sz_gk_forg_2008_06!L11</f>
        <v>14494</v>
      </c>
      <c r="M11" s="16">
        <f>sz_gk_forg_2008_01!M11+sz_gk_forg_2008_02!M11+sz_gk_forg_2008_03!M11+sz_gk_forg_2008_04!M11+sz_gk_forg_2008_05!M11+sz_gk_forg_2008_06!M11</f>
        <v>11414</v>
      </c>
      <c r="N11" s="17">
        <f>SUM(L11:M11)</f>
        <v>25908</v>
      </c>
      <c r="O11" s="15">
        <f>sz_gk_forg_2008_01!O11+sz_gk_forg_2008_02!O11+sz_gk_forg_2008_03!O11+sz_gk_forg_2008_04!O11+sz_gk_forg_2008_05!O11+sz_gk_forg_2008_06!O11</f>
        <v>4391</v>
      </c>
      <c r="P11" s="16">
        <f>sz_gk_forg_2008_01!P11+sz_gk_forg_2008_02!P11+sz_gk_forg_2008_03!P11+sz_gk_forg_2008_04!P11+sz_gk_forg_2008_05!P11+sz_gk_forg_2008_06!P11</f>
        <v>3662</v>
      </c>
      <c r="Q11" s="17">
        <f>SUM(O11:P11)</f>
        <v>8053</v>
      </c>
      <c r="R11" s="15">
        <f>sz_gk_forg_2008_01!R11+sz_gk_forg_2008_02!R11+sz_gk_forg_2008_03!R11+sz_gk_forg_2008_04!R11+sz_gk_forg_2008_05!R11+sz_gk_forg_2008_06!R11</f>
        <v>104</v>
      </c>
      <c r="S11" s="16">
        <f>sz_gk_forg_2008_01!S11+sz_gk_forg_2008_02!S11+sz_gk_forg_2008_03!S11+sz_gk_forg_2008_04!S11+sz_gk_forg_2008_05!S11+sz_gk_forg_2008_06!S11</f>
        <v>82</v>
      </c>
      <c r="T11" s="17">
        <f>SUM(R11:S11)</f>
        <v>186</v>
      </c>
      <c r="U11" s="15">
        <f>sz_gk_forg_2008_01!U11+sz_gk_forg_2008_02!U11+sz_gk_forg_2008_03!U11+sz_gk_forg_2008_04!U11+sz_gk_forg_2008_05!U11+sz_gk_forg_2008_06!U11</f>
        <v>0</v>
      </c>
      <c r="V11" s="16">
        <f>sz_gk_forg_2008_01!V11+sz_gk_forg_2008_02!V11+sz_gk_forg_2008_03!V11+sz_gk_forg_2008_04!V11+sz_gk_forg_2008_05!V11+sz_gk_forg_2008_06!V11</f>
        <v>0</v>
      </c>
      <c r="W11" s="17">
        <f>SUM(U11:V11)</f>
        <v>0</v>
      </c>
      <c r="X11" s="15">
        <f>sz_gk_forg_2008_01!X11+sz_gk_forg_2008_02!X11+sz_gk_forg_2008_03!X11+sz_gk_forg_2008_04!X11+sz_gk_forg_2008_05!X11+sz_gk_forg_2008_06!X11</f>
        <v>0</v>
      </c>
      <c r="Y11" s="16">
        <f>sz_gk_forg_2008_01!Y11+sz_gk_forg_2008_02!Y11+sz_gk_forg_2008_03!Y11+sz_gk_forg_2008_04!Y11+sz_gk_forg_2008_05!Y11+sz_gk_forg_2008_06!Y11</f>
        <v>0</v>
      </c>
      <c r="Z11" s="77">
        <f>SUM(X11:Y11)</f>
        <v>0</v>
      </c>
    </row>
    <row r="12" spans="1:26" ht="13.5" customHeight="1" thickBot="1">
      <c r="A12" s="446"/>
      <c r="B12" s="117">
        <v>2008</v>
      </c>
      <c r="C12" s="20">
        <f>sz_gk_forg_2008_01!C12+sz_gk_forg_2008_02!C12+sz_gk_forg_2008_03!C12+sz_gk_forg_2008_04!C12+sz_gk_forg_2008_05!C12+sz_gk_forg_2008_06!C12</f>
        <v>342495</v>
      </c>
      <c r="D12" s="21">
        <f>sz_gk_forg_2008_01!D12+sz_gk_forg_2008_02!D12+sz_gk_forg_2008_03!D12+sz_gk_forg_2008_04!D12+sz_gk_forg_2008_05!D12+sz_gk_forg_2008_06!D12</f>
        <v>274761</v>
      </c>
      <c r="E12" s="22">
        <f>SUM(C12:D12)</f>
        <v>617256</v>
      </c>
      <c r="F12" s="20">
        <f>sz_gk_forg_2008_01!F12+sz_gk_forg_2008_02!F12+sz_gk_forg_2008_03!F12+sz_gk_forg_2008_04!F12+sz_gk_forg_2008_05!F12+sz_gk_forg_2008_06!F12</f>
        <v>87309</v>
      </c>
      <c r="G12" s="21">
        <f>sz_gk_forg_2008_01!G12+sz_gk_forg_2008_02!G12+sz_gk_forg_2008_03!G12+sz_gk_forg_2008_04!G12+sz_gk_forg_2008_05!G12+sz_gk_forg_2008_06!G12</f>
        <v>73636</v>
      </c>
      <c r="H12" s="22">
        <f aca="true" t="shared" si="0" ref="H12:H27">SUM(F12:G12)</f>
        <v>160945</v>
      </c>
      <c r="I12" s="20">
        <f>sz_gk_forg_2008_01!I12+sz_gk_forg_2008_02!I12+sz_gk_forg_2008_03!I12+sz_gk_forg_2008_04!I12+sz_gk_forg_2008_05!I12+sz_gk_forg_2008_06!I12</f>
        <v>70875</v>
      </c>
      <c r="J12" s="21">
        <f>sz_gk_forg_2008_01!J12+sz_gk_forg_2008_02!J12+sz_gk_forg_2008_03!J12+sz_gk_forg_2008_04!J12+sz_gk_forg_2008_05!J12+sz_gk_forg_2008_06!J12</f>
        <v>60614</v>
      </c>
      <c r="K12" s="22">
        <f>SUM(I12:J12)</f>
        <v>131489</v>
      </c>
      <c r="L12" s="20">
        <f>sz_gk_forg_2008_01!L12+sz_gk_forg_2008_02!L12+sz_gk_forg_2008_03!L12+sz_gk_forg_2008_04!L12+sz_gk_forg_2008_05!L12+sz_gk_forg_2008_06!L12</f>
        <v>12650</v>
      </c>
      <c r="M12" s="21">
        <f>sz_gk_forg_2008_01!M12+sz_gk_forg_2008_02!M12+sz_gk_forg_2008_03!M12+sz_gk_forg_2008_04!M12+sz_gk_forg_2008_05!M12+sz_gk_forg_2008_06!M12</f>
        <v>9918</v>
      </c>
      <c r="N12" s="22">
        <f>SUM(L12:M12)</f>
        <v>22568</v>
      </c>
      <c r="O12" s="20">
        <f>sz_gk_forg_2008_01!O12+sz_gk_forg_2008_02!O12+sz_gk_forg_2008_03!O12+sz_gk_forg_2008_04!O12+sz_gk_forg_2008_05!O12+sz_gk_forg_2008_06!O12</f>
        <v>3728</v>
      </c>
      <c r="P12" s="21">
        <f>sz_gk_forg_2008_01!P12+sz_gk_forg_2008_02!P12+sz_gk_forg_2008_03!P12+sz_gk_forg_2008_04!P12+sz_gk_forg_2008_05!P12+sz_gk_forg_2008_06!P12</f>
        <v>3042</v>
      </c>
      <c r="Q12" s="22">
        <f>SUM(O12:P12)</f>
        <v>6770</v>
      </c>
      <c r="R12" s="20">
        <f>sz_gk_forg_2008_01!R12+sz_gk_forg_2008_02!R12+sz_gk_forg_2008_03!R12+sz_gk_forg_2008_04!R12+sz_gk_forg_2008_05!R12+sz_gk_forg_2008_06!R12</f>
        <v>56</v>
      </c>
      <c r="S12" s="21">
        <f>sz_gk_forg_2008_01!S12+sz_gk_forg_2008_02!S12+sz_gk_forg_2008_03!S12+sz_gk_forg_2008_04!S12+sz_gk_forg_2008_05!S12+sz_gk_forg_2008_06!S12</f>
        <v>62</v>
      </c>
      <c r="T12" s="22">
        <f>SUM(R12:S12)</f>
        <v>118</v>
      </c>
      <c r="U12" s="20">
        <f>sz_gk_forg_2008_01!U12+sz_gk_forg_2008_02!U12+sz_gk_forg_2008_03!U12+sz_gk_forg_2008_04!U12+sz_gk_forg_2008_05!U12+sz_gk_forg_2008_06!U12</f>
        <v>0</v>
      </c>
      <c r="V12" s="21">
        <f>sz_gk_forg_2008_01!V12+sz_gk_forg_2008_02!V12+sz_gk_forg_2008_03!V12+sz_gk_forg_2008_04!V12+sz_gk_forg_2008_05!V12+sz_gk_forg_2008_06!V12</f>
        <v>0</v>
      </c>
      <c r="W12" s="22">
        <f>SUM(U12:V12)</f>
        <v>0</v>
      </c>
      <c r="X12" s="20">
        <f>sz_gk_forg_2008_01!X12+sz_gk_forg_2008_02!X12+sz_gk_forg_2008_03!X12+sz_gk_forg_2008_04!X12+sz_gk_forg_2008_05!X12+sz_gk_forg_2008_06!X12</f>
        <v>0</v>
      </c>
      <c r="Y12" s="21">
        <f>sz_gk_forg_2008_01!Y12+sz_gk_forg_2008_02!Y12+sz_gk_forg_2008_03!Y12+sz_gk_forg_2008_04!Y12+sz_gk_forg_2008_05!Y12+sz_gk_forg_2008_06!Y12</f>
        <v>0</v>
      </c>
      <c r="Z12" s="22">
        <f>SUM(X12:Y12)</f>
        <v>0</v>
      </c>
    </row>
    <row r="13" spans="1:26" ht="10.5" customHeight="1" thickBot="1">
      <c r="A13" s="446"/>
      <c r="B13" s="118" t="s">
        <v>0</v>
      </c>
      <c r="C13" s="89">
        <f>C12/C11-1</f>
        <v>0.015826360856450616</v>
      </c>
      <c r="D13" s="71">
        <f>D12/D11-1</f>
        <v>0.12079184495959594</v>
      </c>
      <c r="E13" s="129">
        <f>E12/E11-1</f>
        <v>0.0600163487364076</v>
      </c>
      <c r="F13" s="26">
        <f aca="true" t="shared" si="1" ref="F13:T13">F12/F11-1</f>
        <v>0.2206610183709421</v>
      </c>
      <c r="G13" s="27">
        <f t="shared" si="1"/>
        <v>0.26147362650540495</v>
      </c>
      <c r="H13" s="25">
        <f t="shared" si="1"/>
        <v>0.23900107006212523</v>
      </c>
      <c r="I13" s="26">
        <f>I12/I11-1</f>
        <v>0.34904924148695216</v>
      </c>
      <c r="J13" s="27">
        <f>J12/J11-1</f>
        <v>0.40261483281268085</v>
      </c>
      <c r="K13" s="25">
        <f>K12/K11-1</f>
        <v>0.37322458016542726</v>
      </c>
      <c r="L13" s="26">
        <f t="shared" si="1"/>
        <v>-0.12722505864495648</v>
      </c>
      <c r="M13" s="27">
        <f t="shared" si="1"/>
        <v>-0.13106711056597165</v>
      </c>
      <c r="N13" s="25">
        <f t="shared" si="1"/>
        <v>-0.12891770881580977</v>
      </c>
      <c r="O13" s="89">
        <f t="shared" si="1"/>
        <v>-0.15099066271919837</v>
      </c>
      <c r="P13" s="71">
        <f t="shared" si="1"/>
        <v>-0.16930638995084657</v>
      </c>
      <c r="Q13" s="25">
        <f t="shared" si="1"/>
        <v>-0.15931950825779218</v>
      </c>
      <c r="R13" s="26">
        <f t="shared" si="1"/>
        <v>-0.46153846153846156</v>
      </c>
      <c r="S13" s="27">
        <f t="shared" si="1"/>
        <v>-0.24390243902439024</v>
      </c>
      <c r="T13" s="25">
        <f t="shared" si="1"/>
        <v>-0.3655913978494624</v>
      </c>
      <c r="U13" s="140">
        <v>0</v>
      </c>
      <c r="V13" s="62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3.5" customHeight="1" thickBot="1">
      <c r="A14" s="446" t="s">
        <v>8</v>
      </c>
      <c r="B14" s="119">
        <v>2007</v>
      </c>
      <c r="C14" s="15">
        <f>sz_gk_forg_2008_01!C14+sz_gk_forg_2008_02!C14+sz_gk_forg_2008_03!C14+sz_gk_forg_2008_04!C14+sz_gk_forg_2008_05!C14+sz_gk_forg_2008_06!C14</f>
        <v>119504</v>
      </c>
      <c r="D14" s="16">
        <f>sz_gk_forg_2008_01!D14+sz_gk_forg_2008_02!D14+sz_gk_forg_2008_03!D14+sz_gk_forg_2008_04!D14+sz_gk_forg_2008_05!D14+sz_gk_forg_2008_06!D14</f>
        <v>127987</v>
      </c>
      <c r="E14" s="17">
        <f>SUM(C14:D14)</f>
        <v>247491</v>
      </c>
      <c r="F14" s="15">
        <f>sz_gk_forg_2008_01!F14+sz_gk_forg_2008_02!F14+sz_gk_forg_2008_03!F14+sz_gk_forg_2008_04!F14+sz_gk_forg_2008_05!F14+sz_gk_forg_2008_06!F14</f>
        <v>45933</v>
      </c>
      <c r="G14" s="16">
        <f>sz_gk_forg_2008_01!G14+sz_gk_forg_2008_02!G14+sz_gk_forg_2008_03!G14+sz_gk_forg_2008_04!G14+sz_gk_forg_2008_05!G14+sz_gk_forg_2008_06!G14</f>
        <v>48821</v>
      </c>
      <c r="H14" s="17">
        <f t="shared" si="0"/>
        <v>94754</v>
      </c>
      <c r="I14" s="15">
        <f>sz_gk_forg_2008_01!I14+sz_gk_forg_2008_02!I14+sz_gk_forg_2008_03!I14+sz_gk_forg_2008_04!I14+sz_gk_forg_2008_05!I14+sz_gk_forg_2008_06!I14</f>
        <v>0</v>
      </c>
      <c r="J14" s="16">
        <f>sz_gk_forg_2008_01!J14+sz_gk_forg_2008_02!J14+sz_gk_forg_2008_03!J14+sz_gk_forg_2008_04!J14+sz_gk_forg_2008_05!J14+sz_gk_forg_2008_06!J14</f>
        <v>0</v>
      </c>
      <c r="K14" s="17">
        <v>0</v>
      </c>
      <c r="L14" s="15">
        <f>sz_gk_forg_2008_01!L14+sz_gk_forg_2008_02!L14+sz_gk_forg_2008_03!L14+sz_gk_forg_2008_04!L14+sz_gk_forg_2008_05!L14+sz_gk_forg_2008_06!L14</f>
        <v>0</v>
      </c>
      <c r="M14" s="16">
        <f>sz_gk_forg_2008_01!M14+sz_gk_forg_2008_02!M14+sz_gk_forg_2008_03!M14+sz_gk_forg_2008_04!M14+sz_gk_forg_2008_05!M14+sz_gk_forg_2008_06!M14</f>
        <v>0</v>
      </c>
      <c r="N14" s="17">
        <f>SUM(L14:M14)</f>
        <v>0</v>
      </c>
      <c r="O14" s="15">
        <f>sz_gk_forg_2008_01!O14+sz_gk_forg_2008_02!O14+sz_gk_forg_2008_03!O14+sz_gk_forg_2008_04!O14+sz_gk_forg_2008_05!O14+sz_gk_forg_2008_06!O14</f>
        <v>0</v>
      </c>
      <c r="P14" s="16">
        <f>sz_gk_forg_2008_01!P14+sz_gk_forg_2008_02!P14+sz_gk_forg_2008_03!P14+sz_gk_forg_2008_04!P14+sz_gk_forg_2008_05!P14+sz_gk_forg_2008_06!P14</f>
        <v>0</v>
      </c>
      <c r="Q14" s="17">
        <v>0</v>
      </c>
      <c r="R14" s="15">
        <f>sz_gk_forg_2008_01!R14+sz_gk_forg_2008_02!R14+sz_gk_forg_2008_03!R14+sz_gk_forg_2008_04!R14+sz_gk_forg_2008_05!R14+sz_gk_forg_2008_06!R14</f>
        <v>0</v>
      </c>
      <c r="S14" s="16">
        <f>sz_gk_forg_2008_01!S14+sz_gk_forg_2008_02!S14+sz_gk_forg_2008_03!S14+sz_gk_forg_2008_04!S14+sz_gk_forg_2008_05!S14+sz_gk_forg_2008_06!S14</f>
        <v>0</v>
      </c>
      <c r="T14" s="17">
        <v>0</v>
      </c>
      <c r="U14" s="15">
        <f>sz_gk_forg_2008_01!U14+sz_gk_forg_2008_02!U14+sz_gk_forg_2008_03!U14+sz_gk_forg_2008_04!U14+sz_gk_forg_2008_05!U14+sz_gk_forg_2008_06!U14</f>
        <v>45933</v>
      </c>
      <c r="V14" s="16">
        <f>sz_gk_forg_2008_01!V14+sz_gk_forg_2008_02!V14+sz_gk_forg_2008_03!V14+sz_gk_forg_2008_04!V14+sz_gk_forg_2008_05!V14+sz_gk_forg_2008_06!V14</f>
        <v>48821</v>
      </c>
      <c r="W14" s="17">
        <f>SUM(U14:V14)</f>
        <v>94754</v>
      </c>
      <c r="X14" s="15">
        <f>sz_gk_forg_2008_01!X14+sz_gk_forg_2008_02!X14+sz_gk_forg_2008_03!X14+sz_gk_forg_2008_04!X14+sz_gk_forg_2008_05!X14+sz_gk_forg_2008_06!X14</f>
        <v>0</v>
      </c>
      <c r="Y14" s="16">
        <f>sz_gk_forg_2008_01!Y14+sz_gk_forg_2008_02!Y14+sz_gk_forg_2008_03!Y14+sz_gk_forg_2008_04!Y14+sz_gk_forg_2008_05!Y14+sz_gk_forg_2008_06!Y14</f>
        <v>0</v>
      </c>
      <c r="Z14" s="17">
        <f>SUM(X14:Y14)</f>
        <v>0</v>
      </c>
    </row>
    <row r="15" spans="1:26" ht="13.5" customHeight="1" thickBot="1">
      <c r="A15" s="446"/>
      <c r="B15" s="120">
        <v>2008</v>
      </c>
      <c r="C15" s="20">
        <f>sz_gk_forg_2008_01!C15+sz_gk_forg_2008_02!C15+sz_gk_forg_2008_03!C15+sz_gk_forg_2008_04!C15+sz_gk_forg_2008_05!C15+sz_gk_forg_2008_06!C15</f>
        <v>120442</v>
      </c>
      <c r="D15" s="21">
        <f>sz_gk_forg_2008_01!D15+sz_gk_forg_2008_02!D15+sz_gk_forg_2008_03!D15+sz_gk_forg_2008_04!D15+sz_gk_forg_2008_05!D15+sz_gk_forg_2008_06!D15</f>
        <v>127710</v>
      </c>
      <c r="E15" s="22">
        <f>SUM(C15:D15)</f>
        <v>248152</v>
      </c>
      <c r="F15" s="20">
        <f>sz_gk_forg_2008_01!F15+sz_gk_forg_2008_02!F15+sz_gk_forg_2008_03!F15+sz_gk_forg_2008_04!F15+sz_gk_forg_2008_05!F15+sz_gk_forg_2008_06!F15</f>
        <v>42713</v>
      </c>
      <c r="G15" s="21">
        <f>sz_gk_forg_2008_01!G15+sz_gk_forg_2008_02!G15+sz_gk_forg_2008_03!G15+sz_gk_forg_2008_04!G15+sz_gk_forg_2008_05!G15+sz_gk_forg_2008_06!G15</f>
        <v>43316</v>
      </c>
      <c r="H15" s="22">
        <f t="shared" si="0"/>
        <v>86029</v>
      </c>
      <c r="I15" s="20">
        <f>sz_gk_forg_2008_01!I15+sz_gk_forg_2008_02!I15+sz_gk_forg_2008_03!I15+sz_gk_forg_2008_04!I15+sz_gk_forg_2008_05!I15+sz_gk_forg_2008_06!I15</f>
        <v>0</v>
      </c>
      <c r="J15" s="21">
        <f>sz_gk_forg_2008_01!J15+sz_gk_forg_2008_02!J15+sz_gk_forg_2008_03!J15+sz_gk_forg_2008_04!J15+sz_gk_forg_2008_05!J15+sz_gk_forg_2008_06!J15</f>
        <v>0</v>
      </c>
      <c r="K15" s="22">
        <v>0</v>
      </c>
      <c r="L15" s="20">
        <f>sz_gk_forg_2008_01!L15+sz_gk_forg_2008_02!L15+sz_gk_forg_2008_03!L15+sz_gk_forg_2008_04!L15+sz_gk_forg_2008_05!L15+sz_gk_forg_2008_06!L15</f>
        <v>0</v>
      </c>
      <c r="M15" s="21">
        <f>sz_gk_forg_2008_01!M15+sz_gk_forg_2008_02!M15+sz_gk_forg_2008_03!M15+sz_gk_forg_2008_04!M15+sz_gk_forg_2008_05!M15+sz_gk_forg_2008_06!M15</f>
        <v>0</v>
      </c>
      <c r="N15" s="22">
        <f>SUM(L15:M15)</f>
        <v>0</v>
      </c>
      <c r="O15" s="20">
        <f>sz_gk_forg_2008_01!O15+sz_gk_forg_2008_02!O15+sz_gk_forg_2008_03!O15+sz_gk_forg_2008_04!O15+sz_gk_forg_2008_05!O15+sz_gk_forg_2008_06!O15</f>
        <v>0</v>
      </c>
      <c r="P15" s="21">
        <f>sz_gk_forg_2008_01!P15+sz_gk_forg_2008_02!P15+sz_gk_forg_2008_03!P15+sz_gk_forg_2008_04!P15+sz_gk_forg_2008_05!P15+sz_gk_forg_2008_06!P15</f>
        <v>0</v>
      </c>
      <c r="Q15" s="22">
        <v>0</v>
      </c>
      <c r="R15" s="20">
        <f>sz_gk_forg_2008_01!R15+sz_gk_forg_2008_02!R15+sz_gk_forg_2008_03!R15+sz_gk_forg_2008_04!R15+sz_gk_forg_2008_05!R15+sz_gk_forg_2008_06!R15</f>
        <v>0</v>
      </c>
      <c r="S15" s="21">
        <f>sz_gk_forg_2008_01!S15+sz_gk_forg_2008_02!S15+sz_gk_forg_2008_03!S15+sz_gk_forg_2008_04!S15+sz_gk_forg_2008_05!S15+sz_gk_forg_2008_06!S15</f>
        <v>0</v>
      </c>
      <c r="T15" s="22">
        <v>0</v>
      </c>
      <c r="U15" s="20">
        <f>sz_gk_forg_2008_01!U15+sz_gk_forg_2008_02!U15+sz_gk_forg_2008_03!U15+sz_gk_forg_2008_04!U15+sz_gk_forg_2008_05!U15+sz_gk_forg_2008_06!U15</f>
        <v>42713</v>
      </c>
      <c r="V15" s="21">
        <f>sz_gk_forg_2008_01!V15+sz_gk_forg_2008_02!V15+sz_gk_forg_2008_03!V15+sz_gk_forg_2008_04!V15+sz_gk_forg_2008_05!V15+sz_gk_forg_2008_06!V15</f>
        <v>43316</v>
      </c>
      <c r="W15" s="22">
        <f>SUM(U15:V15)</f>
        <v>86029</v>
      </c>
      <c r="X15" s="20">
        <f>sz_gk_forg_2008_01!X15+sz_gk_forg_2008_02!X15+sz_gk_forg_2008_03!X15+sz_gk_forg_2008_04!X15+sz_gk_forg_2008_05!X15+sz_gk_forg_2008_06!X15</f>
        <v>0</v>
      </c>
      <c r="Y15" s="21">
        <f>sz_gk_forg_2008_01!Y15+sz_gk_forg_2008_02!Y15+sz_gk_forg_2008_03!Y15+sz_gk_forg_2008_04!Y15+sz_gk_forg_2008_05!Y15+sz_gk_forg_2008_06!Y15</f>
        <v>0</v>
      </c>
      <c r="Z15" s="22">
        <f>SUM(X15:Y15)</f>
        <v>0</v>
      </c>
    </row>
    <row r="16" spans="1:26" ht="10.5" customHeight="1" thickBot="1">
      <c r="A16" s="446"/>
      <c r="B16" s="121" t="s">
        <v>0</v>
      </c>
      <c r="C16" s="89">
        <f aca="true" t="shared" si="2" ref="C16:H16">C15/C14-1</f>
        <v>0.007849109653233377</v>
      </c>
      <c r="D16" s="71">
        <f t="shared" si="2"/>
        <v>-0.00216428230992205</v>
      </c>
      <c r="E16" s="25">
        <f t="shared" si="2"/>
        <v>0.0026708041908594105</v>
      </c>
      <c r="F16" s="26">
        <f t="shared" si="2"/>
        <v>-0.07010210524024119</v>
      </c>
      <c r="G16" s="27">
        <f t="shared" si="2"/>
        <v>-0.11275885377194239</v>
      </c>
      <c r="H16" s="25">
        <f t="shared" si="2"/>
        <v>-0.0920805454123309</v>
      </c>
      <c r="I16" s="140">
        <v>0</v>
      </c>
      <c r="J16" s="62">
        <v>0</v>
      </c>
      <c r="K16" s="58">
        <v>0</v>
      </c>
      <c r="L16" s="104">
        <v>0</v>
      </c>
      <c r="M16" s="49">
        <v>0</v>
      </c>
      <c r="N16" s="50">
        <v>0</v>
      </c>
      <c r="O16" s="105">
        <v>0</v>
      </c>
      <c r="P16" s="142">
        <v>0</v>
      </c>
      <c r="Q16" s="109">
        <v>0</v>
      </c>
      <c r="R16" s="107">
        <v>0</v>
      </c>
      <c r="S16" s="108">
        <v>0</v>
      </c>
      <c r="T16" s="109">
        <v>0</v>
      </c>
      <c r="U16" s="167">
        <f>U15/U14-1</f>
        <v>-0.07010210524024119</v>
      </c>
      <c r="V16" s="29">
        <f>V15/V14-1</f>
        <v>-0.11275885377194239</v>
      </c>
      <c r="W16" s="25">
        <f>W15/W14-1</f>
        <v>-0.0920805454123309</v>
      </c>
      <c r="X16" s="107">
        <v>0</v>
      </c>
      <c r="Y16" s="108">
        <v>0</v>
      </c>
      <c r="Z16" s="109">
        <v>0</v>
      </c>
    </row>
    <row r="17" spans="1:26" ht="13.5" customHeight="1" thickBot="1">
      <c r="A17" s="446" t="s">
        <v>9</v>
      </c>
      <c r="B17" s="122">
        <v>2007</v>
      </c>
      <c r="C17" s="15">
        <f>sz_gk_forg_2008_01!C17+sz_gk_forg_2008_02!C17+sz_gk_forg_2008_03!C17+sz_gk_forg_2008_04!C17+sz_gk_forg_2008_05!C17+sz_gk_forg_2008_06!C17</f>
        <v>204922</v>
      </c>
      <c r="D17" s="16">
        <f>sz_gk_forg_2008_01!D17+sz_gk_forg_2008_02!D17+sz_gk_forg_2008_03!D17+sz_gk_forg_2008_04!D17+sz_gk_forg_2008_05!D17+sz_gk_forg_2008_06!D17</f>
        <v>160034</v>
      </c>
      <c r="E17" s="17">
        <f>SUM(C17:D17)</f>
        <v>364956</v>
      </c>
      <c r="F17" s="15">
        <f>sz_gk_forg_2008_01!F17+sz_gk_forg_2008_02!F17+sz_gk_forg_2008_03!F17+sz_gk_forg_2008_04!F17+sz_gk_forg_2008_05!F17+sz_gk_forg_2008_06!F17</f>
        <v>116793</v>
      </c>
      <c r="G17" s="16">
        <f>sz_gk_forg_2008_01!G17+sz_gk_forg_2008_02!G17+sz_gk_forg_2008_03!G17+sz_gk_forg_2008_04!G17+sz_gk_forg_2008_05!G17+sz_gk_forg_2008_06!G17</f>
        <v>94133</v>
      </c>
      <c r="H17" s="17">
        <f t="shared" si="0"/>
        <v>210926</v>
      </c>
      <c r="I17" s="15">
        <f>sz_gk_forg_2008_01!I17+sz_gk_forg_2008_02!I17+sz_gk_forg_2008_03!I17+sz_gk_forg_2008_04!I17+sz_gk_forg_2008_05!I17+sz_gk_forg_2008_06!I17</f>
        <v>42163</v>
      </c>
      <c r="J17" s="16">
        <f>sz_gk_forg_2008_01!J17+sz_gk_forg_2008_02!J17+sz_gk_forg_2008_03!J17+sz_gk_forg_2008_04!J17+sz_gk_forg_2008_05!J17+sz_gk_forg_2008_06!J17</f>
        <v>41376</v>
      </c>
      <c r="K17" s="17">
        <f>SUM(I17:J17)</f>
        <v>83539</v>
      </c>
      <c r="L17" s="15">
        <f>sz_gk_forg_2008_01!L17+sz_gk_forg_2008_02!L17+sz_gk_forg_2008_03!L17+sz_gk_forg_2008_04!L17+sz_gk_forg_2008_05!L17+sz_gk_forg_2008_06!L17</f>
        <v>73583</v>
      </c>
      <c r="M17" s="16">
        <f>sz_gk_forg_2008_01!M17+sz_gk_forg_2008_02!M17+sz_gk_forg_2008_03!M17+sz_gk_forg_2008_04!M17+sz_gk_forg_2008_05!M17+sz_gk_forg_2008_06!M17</f>
        <v>51929</v>
      </c>
      <c r="N17" s="17">
        <f>SUM(L17:M17)</f>
        <v>125512</v>
      </c>
      <c r="O17" s="15">
        <f>sz_gk_forg_2008_01!O17+sz_gk_forg_2008_02!O17+sz_gk_forg_2008_03!O17+sz_gk_forg_2008_04!O17+sz_gk_forg_2008_05!O17+sz_gk_forg_2008_06!O17</f>
        <v>942</v>
      </c>
      <c r="P17" s="16">
        <f>sz_gk_forg_2008_01!P17+sz_gk_forg_2008_02!P17+sz_gk_forg_2008_03!P17+sz_gk_forg_2008_04!P17+sz_gk_forg_2008_05!P17+sz_gk_forg_2008_06!P17</f>
        <v>763</v>
      </c>
      <c r="Q17" s="17">
        <f>SUM(O17:P17)</f>
        <v>1705</v>
      </c>
      <c r="R17" s="15">
        <f>sz_gk_forg_2008_01!R17+sz_gk_forg_2008_02!R17+sz_gk_forg_2008_03!R17+sz_gk_forg_2008_04!R17+sz_gk_forg_2008_05!R17+sz_gk_forg_2008_06!R17</f>
        <v>97</v>
      </c>
      <c r="S17" s="16">
        <f>sz_gk_forg_2008_01!S17+sz_gk_forg_2008_02!S17+sz_gk_forg_2008_03!S17+sz_gk_forg_2008_04!S17+sz_gk_forg_2008_05!S17+sz_gk_forg_2008_06!S17</f>
        <v>58</v>
      </c>
      <c r="T17" s="17">
        <f>SUM(R17:S17)</f>
        <v>155</v>
      </c>
      <c r="U17" s="15">
        <f>sz_gk_forg_2008_01!U17+sz_gk_forg_2008_02!U17+sz_gk_forg_2008_03!U17+sz_gk_forg_2008_04!U17+sz_gk_forg_2008_05!U17+sz_gk_forg_2008_06!U17</f>
        <v>0</v>
      </c>
      <c r="V17" s="16">
        <f>sz_gk_forg_2008_01!V17+sz_gk_forg_2008_02!V17+sz_gk_forg_2008_03!V17+sz_gk_forg_2008_04!V17+sz_gk_forg_2008_05!V17+sz_gk_forg_2008_06!V17</f>
        <v>0</v>
      </c>
      <c r="W17" s="17">
        <f>SUM(U17:V17)</f>
        <v>0</v>
      </c>
      <c r="X17" s="15">
        <f>sz_gk_forg_2008_01!X17+sz_gk_forg_2008_02!X17+sz_gk_forg_2008_03!X17+sz_gk_forg_2008_04!X17+sz_gk_forg_2008_05!X17+sz_gk_forg_2008_06!X17</f>
        <v>0</v>
      </c>
      <c r="Y17" s="16">
        <f>sz_gk_forg_2008_01!Y17+sz_gk_forg_2008_02!Y17+sz_gk_forg_2008_03!Y17+sz_gk_forg_2008_04!Y17+sz_gk_forg_2008_05!Y17+sz_gk_forg_2008_06!Y17</f>
        <v>0</v>
      </c>
      <c r="Z17" s="17">
        <f>SUM(X17:Y17)</f>
        <v>0</v>
      </c>
    </row>
    <row r="18" spans="1:26" ht="13.5" customHeight="1" thickBot="1">
      <c r="A18" s="446"/>
      <c r="B18" s="120">
        <v>2008</v>
      </c>
      <c r="C18" s="20">
        <f>sz_gk_forg_2008_01!C18+sz_gk_forg_2008_02!C18+sz_gk_forg_2008_03!C18+sz_gk_forg_2008_04!C18+sz_gk_forg_2008_05!C18+sz_gk_forg_2008_06!C18</f>
        <v>274588</v>
      </c>
      <c r="D18" s="21">
        <f>sz_gk_forg_2008_01!D18+sz_gk_forg_2008_02!D18+sz_gk_forg_2008_03!D18+sz_gk_forg_2008_04!D18+sz_gk_forg_2008_05!D18+sz_gk_forg_2008_06!D18</f>
        <v>202845</v>
      </c>
      <c r="E18" s="22">
        <f>SUM(C18:D18)</f>
        <v>477433</v>
      </c>
      <c r="F18" s="20">
        <f>sz_gk_forg_2008_01!F18+sz_gk_forg_2008_02!F18+sz_gk_forg_2008_03!F18+sz_gk_forg_2008_04!F18+sz_gk_forg_2008_05!F18+sz_gk_forg_2008_06!F18</f>
        <v>177102</v>
      </c>
      <c r="G18" s="21">
        <f>sz_gk_forg_2008_01!G18+sz_gk_forg_2008_02!G18+sz_gk_forg_2008_03!G18+sz_gk_forg_2008_04!G18+sz_gk_forg_2008_05!G18+sz_gk_forg_2008_06!G18</f>
        <v>125229</v>
      </c>
      <c r="H18" s="22">
        <f t="shared" si="0"/>
        <v>302331</v>
      </c>
      <c r="I18" s="20">
        <f>sz_gk_forg_2008_01!I18+sz_gk_forg_2008_02!I18+sz_gk_forg_2008_03!I18+sz_gk_forg_2008_04!I18+sz_gk_forg_2008_05!I18+sz_gk_forg_2008_06!I18</f>
        <v>62899</v>
      </c>
      <c r="J18" s="21">
        <f>sz_gk_forg_2008_01!J18+sz_gk_forg_2008_02!J18+sz_gk_forg_2008_03!J18+sz_gk_forg_2008_04!J18+sz_gk_forg_2008_05!J18+sz_gk_forg_2008_06!J18</f>
        <v>65223</v>
      </c>
      <c r="K18" s="22">
        <f>SUM(I18:J18)</f>
        <v>128122</v>
      </c>
      <c r="L18" s="20">
        <f>sz_gk_forg_2008_01!L18+sz_gk_forg_2008_02!L18+sz_gk_forg_2008_03!L18+sz_gk_forg_2008_04!L18+sz_gk_forg_2008_05!L18+sz_gk_forg_2008_06!L18</f>
        <v>113582</v>
      </c>
      <c r="M18" s="21">
        <f>sz_gk_forg_2008_01!M18+sz_gk_forg_2008_02!M18+sz_gk_forg_2008_03!M18+sz_gk_forg_2008_04!M18+sz_gk_forg_2008_05!M18+sz_gk_forg_2008_06!M18</f>
        <v>59599</v>
      </c>
      <c r="N18" s="22">
        <f aca="true" t="shared" si="3" ref="N18:N27">SUM(L18:M18)</f>
        <v>173181</v>
      </c>
      <c r="O18" s="20">
        <f>sz_gk_forg_2008_01!O18+sz_gk_forg_2008_02!O18+sz_gk_forg_2008_03!O18+sz_gk_forg_2008_04!O18+sz_gk_forg_2008_05!O18+sz_gk_forg_2008_06!O18</f>
        <v>558</v>
      </c>
      <c r="P18" s="21">
        <f>sz_gk_forg_2008_01!P18+sz_gk_forg_2008_02!P18+sz_gk_forg_2008_03!P18+sz_gk_forg_2008_04!P18+sz_gk_forg_2008_05!P18+sz_gk_forg_2008_06!P18</f>
        <v>358</v>
      </c>
      <c r="Q18" s="22">
        <f>SUM(O18:P18)</f>
        <v>916</v>
      </c>
      <c r="R18" s="20">
        <f>sz_gk_forg_2008_01!R18+sz_gk_forg_2008_02!R18+sz_gk_forg_2008_03!R18+sz_gk_forg_2008_04!R18+sz_gk_forg_2008_05!R18+sz_gk_forg_2008_06!R18</f>
        <v>63</v>
      </c>
      <c r="S18" s="21">
        <f>sz_gk_forg_2008_01!S18+sz_gk_forg_2008_02!S18+sz_gk_forg_2008_03!S18+sz_gk_forg_2008_04!S18+sz_gk_forg_2008_05!S18+sz_gk_forg_2008_06!S18</f>
        <v>49</v>
      </c>
      <c r="T18" s="22">
        <f>SUM(R18:S18)</f>
        <v>112</v>
      </c>
      <c r="U18" s="20">
        <f>sz_gk_forg_2008_01!U18+sz_gk_forg_2008_02!U18+sz_gk_forg_2008_03!U18+sz_gk_forg_2008_04!U18+sz_gk_forg_2008_05!U18+sz_gk_forg_2008_06!U18</f>
        <v>0</v>
      </c>
      <c r="V18" s="21">
        <f>sz_gk_forg_2008_01!V18+sz_gk_forg_2008_02!V18+sz_gk_forg_2008_03!V18+sz_gk_forg_2008_04!V18+sz_gk_forg_2008_05!V18+sz_gk_forg_2008_06!V18</f>
        <v>0</v>
      </c>
      <c r="W18" s="22">
        <f>SUM(U18:V18)</f>
        <v>0</v>
      </c>
      <c r="X18" s="20">
        <f>sz_gk_forg_2008_01!X18+sz_gk_forg_2008_02!X18+sz_gk_forg_2008_03!X18+sz_gk_forg_2008_04!X18+sz_gk_forg_2008_05!X18+sz_gk_forg_2008_06!X18</f>
        <v>0</v>
      </c>
      <c r="Y18" s="21">
        <f>sz_gk_forg_2008_01!Y18+sz_gk_forg_2008_02!Y18+sz_gk_forg_2008_03!Y18+sz_gk_forg_2008_04!Y18+sz_gk_forg_2008_05!Y18+sz_gk_forg_2008_06!Y18</f>
        <v>0</v>
      </c>
      <c r="Z18" s="22">
        <f>SUM(X18:Y18)</f>
        <v>0</v>
      </c>
    </row>
    <row r="19" spans="1:26" ht="10.5" customHeight="1" thickBot="1">
      <c r="A19" s="446"/>
      <c r="B19" s="118" t="s">
        <v>0</v>
      </c>
      <c r="C19" s="90">
        <f>C18/C17-1</f>
        <v>0.33996349830667283</v>
      </c>
      <c r="D19" s="78">
        <f>D18/D17-1</f>
        <v>0.2675119037204594</v>
      </c>
      <c r="E19" s="91">
        <f aca="true" t="shared" si="4" ref="E19:T19">E18/E17-1</f>
        <v>0.30819331645458625</v>
      </c>
      <c r="F19" s="26">
        <f t="shared" si="4"/>
        <v>0.5163751252215458</v>
      </c>
      <c r="G19" s="27">
        <f t="shared" si="4"/>
        <v>0.3303411131059246</v>
      </c>
      <c r="H19" s="25">
        <f t="shared" si="4"/>
        <v>0.43335103306372846</v>
      </c>
      <c r="I19" s="26">
        <f>I18/I17-1</f>
        <v>0.491805611555155</v>
      </c>
      <c r="J19" s="27">
        <f>J18/J17-1</f>
        <v>0.5763486078886311</v>
      </c>
      <c r="K19" s="25">
        <f t="shared" si="4"/>
        <v>0.5336788805228696</v>
      </c>
      <c r="L19" s="26">
        <f t="shared" si="4"/>
        <v>0.543590231439327</v>
      </c>
      <c r="M19" s="27">
        <f t="shared" si="4"/>
        <v>0.14770166958732123</v>
      </c>
      <c r="N19" s="25">
        <f t="shared" si="4"/>
        <v>0.37979635413346924</v>
      </c>
      <c r="O19" s="89">
        <f t="shared" si="4"/>
        <v>-0.40764331210191085</v>
      </c>
      <c r="P19" s="71">
        <f t="shared" si="4"/>
        <v>-0.5307994757536042</v>
      </c>
      <c r="Q19" s="25">
        <f t="shared" si="4"/>
        <v>-0.4627565982404692</v>
      </c>
      <c r="R19" s="26">
        <f t="shared" si="4"/>
        <v>-0.35051546391752575</v>
      </c>
      <c r="S19" s="27">
        <f t="shared" si="4"/>
        <v>-0.15517241379310343</v>
      </c>
      <c r="T19" s="25">
        <f t="shared" si="4"/>
        <v>-0.2774193548387097</v>
      </c>
      <c r="U19" s="140">
        <v>0</v>
      </c>
      <c r="V19" s="62">
        <v>0</v>
      </c>
      <c r="W19" s="109">
        <v>0</v>
      </c>
      <c r="X19" s="140">
        <v>0</v>
      </c>
      <c r="Y19" s="62">
        <v>0</v>
      </c>
      <c r="Z19" s="109">
        <v>0</v>
      </c>
    </row>
    <row r="20" spans="1:26" ht="13.5" customHeight="1">
      <c r="A20" s="394" t="s">
        <v>31</v>
      </c>
      <c r="B20" s="122">
        <v>2007</v>
      </c>
      <c r="C20" s="15">
        <f>sz_gk_forg_2008_01!C20+sz_gk_forg_2008_02!C20+sz_gk_forg_2008_03!C20+sz_gk_forg_2008_04!C20+sz_gk_forg_2008_05!C20+sz_gk_forg_2008_06!C20</f>
        <v>27</v>
      </c>
      <c r="D20" s="16">
        <f>sz_gk_forg_2008_01!D20+sz_gk_forg_2008_02!D20+sz_gk_forg_2008_03!D20+sz_gk_forg_2008_04!D20+sz_gk_forg_2008_05!D20+sz_gk_forg_2008_06!D20</f>
        <v>23</v>
      </c>
      <c r="E20" s="17">
        <f>SUM(C20:D20)</f>
        <v>50</v>
      </c>
      <c r="F20" s="15">
        <f>sz_gk_forg_2008_01!F20+sz_gk_forg_2008_02!F20+sz_gk_forg_2008_03!F20+sz_gk_forg_2008_04!F20+sz_gk_forg_2008_05!F20+sz_gk_forg_2008_06!F20</f>
        <v>8</v>
      </c>
      <c r="G20" s="16">
        <f>sz_gk_forg_2008_01!G20+sz_gk_forg_2008_02!G20+sz_gk_forg_2008_03!G20+sz_gk_forg_2008_04!G20+sz_gk_forg_2008_05!G20+sz_gk_forg_2008_06!G20</f>
        <v>7</v>
      </c>
      <c r="H20" s="17">
        <f>SUM(F20:G20)</f>
        <v>15</v>
      </c>
      <c r="I20" s="15">
        <f>sz_gk_forg_2008_01!I20+sz_gk_forg_2008_02!I20+sz_gk_forg_2008_03!I20+sz_gk_forg_2008_04!I20+sz_gk_forg_2008_05!I20+sz_gk_forg_2008_06!I20</f>
        <v>0</v>
      </c>
      <c r="J20" s="16">
        <f>sz_gk_forg_2008_01!J20+sz_gk_forg_2008_02!J20+sz_gk_forg_2008_03!J20+sz_gk_forg_2008_04!J20+sz_gk_forg_2008_05!J20+sz_gk_forg_2008_06!J20</f>
        <v>0</v>
      </c>
      <c r="K20" s="17">
        <f>SUM(I20:J20)</f>
        <v>0</v>
      </c>
      <c r="L20" s="15">
        <f>sz_gk_forg_2008_01!L20+sz_gk_forg_2008_02!L20+sz_gk_forg_2008_03!L20+sz_gk_forg_2008_04!L20+sz_gk_forg_2008_05!L20+sz_gk_forg_2008_06!L20</f>
        <v>0</v>
      </c>
      <c r="M20" s="16">
        <f>sz_gk_forg_2008_01!M20+sz_gk_forg_2008_02!M20+sz_gk_forg_2008_03!M20+sz_gk_forg_2008_04!M20+sz_gk_forg_2008_05!M20+sz_gk_forg_2008_06!M20</f>
        <v>0</v>
      </c>
      <c r="N20" s="17">
        <f>SUM(L20:M20)</f>
        <v>0</v>
      </c>
      <c r="O20" s="15">
        <f>sz_gk_forg_2008_01!O20+sz_gk_forg_2008_02!O20+sz_gk_forg_2008_03!O20+sz_gk_forg_2008_04!O20+sz_gk_forg_2008_05!O20+sz_gk_forg_2008_06!O20</f>
        <v>0</v>
      </c>
      <c r="P20" s="16">
        <f>sz_gk_forg_2008_01!P20+sz_gk_forg_2008_02!P20+sz_gk_forg_2008_03!P20+sz_gk_forg_2008_04!P20+sz_gk_forg_2008_05!P20+sz_gk_forg_2008_06!P20</f>
        <v>0</v>
      </c>
      <c r="Q20" s="17">
        <f>SUM(O20:P20)</f>
        <v>0</v>
      </c>
      <c r="R20" s="15">
        <f>sz_gk_forg_2008_01!R20+sz_gk_forg_2008_02!R20+sz_gk_forg_2008_03!R20+sz_gk_forg_2008_04!R20+sz_gk_forg_2008_05!R20+sz_gk_forg_2008_06!R20</f>
        <v>0</v>
      </c>
      <c r="S20" s="16">
        <f>sz_gk_forg_2008_01!S20+sz_gk_forg_2008_02!S20+sz_gk_forg_2008_03!S20+sz_gk_forg_2008_04!S20+sz_gk_forg_2008_05!S20+sz_gk_forg_2008_06!S20</f>
        <v>0</v>
      </c>
      <c r="T20" s="17">
        <f>SUM(R20:S20)</f>
        <v>0</v>
      </c>
      <c r="U20" s="15">
        <f>sz_gk_forg_2008_01!U20+sz_gk_forg_2008_02!U20+sz_gk_forg_2008_03!U20+sz_gk_forg_2008_04!U20+sz_gk_forg_2008_05!U20+sz_gk_forg_2008_06!U20</f>
        <v>0</v>
      </c>
      <c r="V20" s="16">
        <f>sz_gk_forg_2008_01!V20+sz_gk_forg_2008_02!V20+sz_gk_forg_2008_03!V20+sz_gk_forg_2008_04!V20+sz_gk_forg_2008_05!V20+sz_gk_forg_2008_06!V20</f>
        <v>0</v>
      </c>
      <c r="W20" s="17">
        <f>SUM(U20:V20)</f>
        <v>0</v>
      </c>
      <c r="X20" s="15">
        <f>sz_gk_forg_2008_01!X20+sz_gk_forg_2008_02!X20+sz_gk_forg_2008_03!X20+sz_gk_forg_2008_04!X20+sz_gk_forg_2008_05!X20+sz_gk_forg_2008_06!X20</f>
        <v>8</v>
      </c>
      <c r="Y20" s="16">
        <f>sz_gk_forg_2008_01!Y20+sz_gk_forg_2008_02!Y20+sz_gk_forg_2008_03!Y20+sz_gk_forg_2008_04!Y20+sz_gk_forg_2008_05!Y20+sz_gk_forg_2008_06!Y20</f>
        <v>7</v>
      </c>
      <c r="Z20" s="17">
        <f>SUM(X20:Y20)</f>
        <v>15</v>
      </c>
    </row>
    <row r="21" spans="1:26" ht="13.5" customHeight="1">
      <c r="A21" s="395"/>
      <c r="B21" s="120">
        <v>2008</v>
      </c>
      <c r="C21" s="20">
        <f>sz_gk_forg_2008_01!C21+sz_gk_forg_2008_02!C21+sz_gk_forg_2008_03!C21+sz_gk_forg_2008_04!C21+sz_gk_forg_2008_05!C21+sz_gk_forg_2008_06!C21</f>
        <v>32</v>
      </c>
      <c r="D21" s="21">
        <f>sz_gk_forg_2008_01!D21+sz_gk_forg_2008_02!D21+sz_gk_forg_2008_03!D21+sz_gk_forg_2008_04!D21+sz_gk_forg_2008_05!D21+sz_gk_forg_2008_06!D21</f>
        <v>24</v>
      </c>
      <c r="E21" s="22">
        <f>SUM(C21:D21)</f>
        <v>56</v>
      </c>
      <c r="F21" s="20">
        <f>sz_gk_forg_2008_01!F21+sz_gk_forg_2008_02!F21+sz_gk_forg_2008_03!F21+sz_gk_forg_2008_04!F21+sz_gk_forg_2008_05!F21+sz_gk_forg_2008_06!F21</f>
        <v>11</v>
      </c>
      <c r="G21" s="21">
        <f>sz_gk_forg_2008_01!G21+sz_gk_forg_2008_02!G21+sz_gk_forg_2008_03!G21+sz_gk_forg_2008_04!G21+sz_gk_forg_2008_05!G21+sz_gk_forg_2008_06!G21</f>
        <v>7</v>
      </c>
      <c r="H21" s="22">
        <f>SUM(F21:G21)</f>
        <v>18</v>
      </c>
      <c r="I21" s="20">
        <f>sz_gk_forg_2008_01!I21+sz_gk_forg_2008_02!I21+sz_gk_forg_2008_03!I21+sz_gk_forg_2008_04!I21+sz_gk_forg_2008_05!I21+sz_gk_forg_2008_06!I21</f>
        <v>0</v>
      </c>
      <c r="J21" s="21">
        <f>sz_gk_forg_2008_01!J21+sz_gk_forg_2008_02!J21+sz_gk_forg_2008_03!J21+sz_gk_forg_2008_04!J21+sz_gk_forg_2008_05!J21+sz_gk_forg_2008_06!J21</f>
        <v>0</v>
      </c>
      <c r="K21" s="22">
        <f>SUM(I21:J21)</f>
        <v>0</v>
      </c>
      <c r="L21" s="20">
        <f>sz_gk_forg_2008_01!L21+sz_gk_forg_2008_02!L21+sz_gk_forg_2008_03!L21+sz_gk_forg_2008_04!L21+sz_gk_forg_2008_05!L21+sz_gk_forg_2008_06!L21</f>
        <v>0</v>
      </c>
      <c r="M21" s="21">
        <f>sz_gk_forg_2008_01!M21+sz_gk_forg_2008_02!M21+sz_gk_forg_2008_03!M21+sz_gk_forg_2008_04!M21+sz_gk_forg_2008_05!M21+sz_gk_forg_2008_06!M21</f>
        <v>0</v>
      </c>
      <c r="N21" s="22">
        <f>SUM(L21:M21)</f>
        <v>0</v>
      </c>
      <c r="O21" s="20">
        <f>sz_gk_forg_2008_01!O21+sz_gk_forg_2008_02!O21+sz_gk_forg_2008_03!O21+sz_gk_forg_2008_04!O21+sz_gk_forg_2008_05!O21+sz_gk_forg_2008_06!O21</f>
        <v>0</v>
      </c>
      <c r="P21" s="21">
        <f>sz_gk_forg_2008_01!P21+sz_gk_forg_2008_02!P21+sz_gk_forg_2008_03!P21+sz_gk_forg_2008_04!P21+sz_gk_forg_2008_05!P21+sz_gk_forg_2008_06!P21</f>
        <v>0</v>
      </c>
      <c r="Q21" s="22">
        <f>SUM(O21:P21)</f>
        <v>0</v>
      </c>
      <c r="R21" s="20">
        <f>sz_gk_forg_2008_01!R21+sz_gk_forg_2008_02!R21+sz_gk_forg_2008_03!R21+sz_gk_forg_2008_04!R21+sz_gk_forg_2008_05!R21+sz_gk_forg_2008_06!R21</f>
        <v>0</v>
      </c>
      <c r="S21" s="21">
        <f>sz_gk_forg_2008_01!S21+sz_gk_forg_2008_02!S21+sz_gk_forg_2008_03!S21+sz_gk_forg_2008_04!S21+sz_gk_forg_2008_05!S21+sz_gk_forg_2008_06!S21</f>
        <v>0</v>
      </c>
      <c r="T21" s="22">
        <f>SUM(R21:S21)</f>
        <v>0</v>
      </c>
      <c r="U21" s="20">
        <f>sz_gk_forg_2008_01!U21+sz_gk_forg_2008_02!U21+sz_gk_forg_2008_03!U21+sz_gk_forg_2008_04!U21+sz_gk_forg_2008_05!U21+sz_gk_forg_2008_06!U21</f>
        <v>0</v>
      </c>
      <c r="V21" s="21">
        <f>sz_gk_forg_2008_01!V21+sz_gk_forg_2008_02!V21+sz_gk_forg_2008_03!V21+sz_gk_forg_2008_04!V21+sz_gk_forg_2008_05!V21+sz_gk_forg_2008_06!V21</f>
        <v>0</v>
      </c>
      <c r="W21" s="22">
        <f>SUM(U21:V21)</f>
        <v>0</v>
      </c>
      <c r="X21" s="20">
        <f>sz_gk_forg_2008_01!X21+sz_gk_forg_2008_02!X21+sz_gk_forg_2008_03!X21+sz_gk_forg_2008_04!X21+sz_gk_forg_2008_05!X21+sz_gk_forg_2008_06!X21</f>
        <v>11</v>
      </c>
      <c r="Y21" s="21">
        <f>sz_gk_forg_2008_01!Y21+sz_gk_forg_2008_02!Y21+sz_gk_forg_2008_03!Y21+sz_gk_forg_2008_04!Y21+sz_gk_forg_2008_05!Y21+sz_gk_forg_2008_06!Y21</f>
        <v>7</v>
      </c>
      <c r="Z21" s="22">
        <f>SUM(X21:Y21)</f>
        <v>18</v>
      </c>
    </row>
    <row r="22" spans="1:26" ht="10.5" customHeight="1" thickBot="1">
      <c r="A22" s="396"/>
      <c r="B22" s="123" t="s">
        <v>0</v>
      </c>
      <c r="C22" s="89">
        <f aca="true" t="shared" si="5" ref="C22:H22">C21/C20-1</f>
        <v>0.18518518518518512</v>
      </c>
      <c r="D22" s="71">
        <f t="shared" si="5"/>
        <v>0.04347826086956519</v>
      </c>
      <c r="E22" s="129">
        <f t="shared" si="5"/>
        <v>0.1200000000000001</v>
      </c>
      <c r="F22" s="89">
        <f t="shared" si="5"/>
        <v>0.375</v>
      </c>
      <c r="G22" s="71">
        <f t="shared" si="5"/>
        <v>0</v>
      </c>
      <c r="H22" s="129">
        <f t="shared" si="5"/>
        <v>0.19999999999999996</v>
      </c>
      <c r="I22" s="140">
        <v>0</v>
      </c>
      <c r="J22" s="62">
        <v>0</v>
      </c>
      <c r="K22" s="114">
        <v>0</v>
      </c>
      <c r="L22" s="140">
        <v>0</v>
      </c>
      <c r="M22" s="62">
        <v>0</v>
      </c>
      <c r="N22" s="114">
        <v>0</v>
      </c>
      <c r="O22" s="178">
        <v>0</v>
      </c>
      <c r="P22" s="142">
        <v>0</v>
      </c>
      <c r="Q22" s="114">
        <v>0</v>
      </c>
      <c r="R22" s="140">
        <v>0</v>
      </c>
      <c r="S22" s="62">
        <v>0</v>
      </c>
      <c r="T22" s="114">
        <v>0</v>
      </c>
      <c r="U22" s="140">
        <v>0</v>
      </c>
      <c r="V22" s="62">
        <v>0</v>
      </c>
      <c r="W22" s="109">
        <v>0</v>
      </c>
      <c r="X22" s="167">
        <f>X21/X20-1</f>
        <v>0.375</v>
      </c>
      <c r="Y22" s="29">
        <f>Y21/Y20-1</f>
        <v>0</v>
      </c>
      <c r="Z22" s="168">
        <f>Z21/Z20-1</f>
        <v>0.19999999999999996</v>
      </c>
    </row>
    <row r="23" spans="1:26" ht="13.5" customHeight="1" thickBot="1">
      <c r="A23" s="446" t="s">
        <v>10</v>
      </c>
      <c r="B23" s="119">
        <v>2007</v>
      </c>
      <c r="C23" s="15">
        <f>sz_gk_forg_2008_01!C23+sz_gk_forg_2008_02!C23+sz_gk_forg_2008_03!C23+sz_gk_forg_2008_04!C23+sz_gk_forg_2008_05!C23+sz_gk_forg_2008_06!C23</f>
        <v>178476</v>
      </c>
      <c r="D23" s="16">
        <f>sz_gk_forg_2008_01!D23+sz_gk_forg_2008_02!D23+sz_gk_forg_2008_03!D23+sz_gk_forg_2008_04!D23+sz_gk_forg_2008_05!D23+sz_gk_forg_2008_06!D23</f>
        <v>152723</v>
      </c>
      <c r="E23" s="17">
        <f>SUM(C23:D23)</f>
        <v>331199</v>
      </c>
      <c r="F23" s="15">
        <f>sz_gk_forg_2008_01!F23+sz_gk_forg_2008_02!F23+sz_gk_forg_2008_03!F23+sz_gk_forg_2008_04!F23+sz_gk_forg_2008_05!F23+sz_gk_forg_2008_06!F23</f>
        <v>68421</v>
      </c>
      <c r="G23" s="16">
        <f>sz_gk_forg_2008_01!G23+sz_gk_forg_2008_02!G23+sz_gk_forg_2008_03!G23+sz_gk_forg_2008_04!G23+sz_gk_forg_2008_05!G23+sz_gk_forg_2008_06!G23</f>
        <v>62294</v>
      </c>
      <c r="H23" s="17">
        <f t="shared" si="0"/>
        <v>130715</v>
      </c>
      <c r="I23" s="15">
        <f>sz_gk_forg_2008_01!I23+sz_gk_forg_2008_02!I23+sz_gk_forg_2008_03!I23+sz_gk_forg_2008_04!I23+sz_gk_forg_2008_05!I23+sz_gk_forg_2008_06!I23</f>
        <v>61307</v>
      </c>
      <c r="J23" s="16">
        <f>sz_gk_forg_2008_01!J23+sz_gk_forg_2008_02!J23+sz_gk_forg_2008_03!J23+sz_gk_forg_2008_04!J23+sz_gk_forg_2008_05!J23+sz_gk_forg_2008_06!J23</f>
        <v>57161</v>
      </c>
      <c r="K23" s="17">
        <f>SUM(I23:J23)</f>
        <v>118468</v>
      </c>
      <c r="L23" s="15">
        <f>sz_gk_forg_2008_01!L23+sz_gk_forg_2008_02!L23+sz_gk_forg_2008_03!L23+sz_gk_forg_2008_04!L23+sz_gk_forg_2008_05!L23+sz_gk_forg_2008_06!L23</f>
        <v>6401</v>
      </c>
      <c r="M23" s="16">
        <f>sz_gk_forg_2008_01!M23+sz_gk_forg_2008_02!M23+sz_gk_forg_2008_03!M23+sz_gk_forg_2008_04!M23+sz_gk_forg_2008_05!M23+sz_gk_forg_2008_06!M23</f>
        <v>4613</v>
      </c>
      <c r="N23" s="17">
        <f t="shared" si="3"/>
        <v>11014</v>
      </c>
      <c r="O23" s="15">
        <f>sz_gk_forg_2008_01!O23+sz_gk_forg_2008_02!O23+sz_gk_forg_2008_03!O23+sz_gk_forg_2008_04!O23+sz_gk_forg_2008_05!O23+sz_gk_forg_2008_06!O23</f>
        <v>543</v>
      </c>
      <c r="P23" s="16">
        <f>sz_gk_forg_2008_01!P23+sz_gk_forg_2008_02!P23+sz_gk_forg_2008_03!P23+sz_gk_forg_2008_04!P23+sz_gk_forg_2008_05!P23+sz_gk_forg_2008_06!P23</f>
        <v>321</v>
      </c>
      <c r="Q23" s="17">
        <f>SUM(O23:P23)</f>
        <v>864</v>
      </c>
      <c r="R23" s="15">
        <f>sz_gk_forg_2008_01!R23+sz_gk_forg_2008_02!R23+sz_gk_forg_2008_03!R23+sz_gk_forg_2008_04!R23+sz_gk_forg_2008_05!R23+sz_gk_forg_2008_06!R23</f>
        <v>170</v>
      </c>
      <c r="S23" s="16">
        <f>sz_gk_forg_2008_01!S23+sz_gk_forg_2008_02!S23+sz_gk_forg_2008_03!S23+sz_gk_forg_2008_04!S23+sz_gk_forg_2008_05!S23+sz_gk_forg_2008_06!S23</f>
        <v>199</v>
      </c>
      <c r="T23" s="17">
        <f>SUM(R23:S23)</f>
        <v>369</v>
      </c>
      <c r="U23" s="15">
        <f>sz_gk_forg_2008_01!U23+sz_gk_forg_2008_02!U23+sz_gk_forg_2008_03!U23+sz_gk_forg_2008_04!U23+sz_gk_forg_2008_05!U23+sz_gk_forg_2008_06!U23</f>
        <v>0</v>
      </c>
      <c r="V23" s="16">
        <f>sz_gk_forg_2008_01!V23+sz_gk_forg_2008_02!V23+sz_gk_forg_2008_03!V23+sz_gk_forg_2008_04!V23+sz_gk_forg_2008_05!V23+sz_gk_forg_2008_06!V23</f>
        <v>0</v>
      </c>
      <c r="W23" s="17">
        <f>SUM(U23:V23)</f>
        <v>0</v>
      </c>
      <c r="X23" s="15">
        <f>sz_gk_forg_2008_01!X23+sz_gk_forg_2008_02!X23+sz_gk_forg_2008_03!X23+sz_gk_forg_2008_04!X23+sz_gk_forg_2008_05!X23+sz_gk_forg_2008_06!X23</f>
        <v>0</v>
      </c>
      <c r="Y23" s="16">
        <f>sz_gk_forg_2008_01!Y23+sz_gk_forg_2008_02!Y23+sz_gk_forg_2008_03!Y23+sz_gk_forg_2008_04!Y23+sz_gk_forg_2008_05!Y23+sz_gk_forg_2008_06!Y23</f>
        <v>0</v>
      </c>
      <c r="Z23" s="17">
        <f>SUM(X23:Y23)</f>
        <v>0</v>
      </c>
    </row>
    <row r="24" spans="1:26" ht="13.5" customHeight="1" thickBot="1">
      <c r="A24" s="446"/>
      <c r="B24" s="120">
        <v>2008</v>
      </c>
      <c r="C24" s="20">
        <f>sz_gk_forg_2008_01!C24+sz_gk_forg_2008_02!C24+sz_gk_forg_2008_03!C24+sz_gk_forg_2008_04!C24+sz_gk_forg_2008_05!C24+sz_gk_forg_2008_06!C24</f>
        <v>199570</v>
      </c>
      <c r="D24" s="21">
        <f>sz_gk_forg_2008_01!D24+sz_gk_forg_2008_02!D24+sz_gk_forg_2008_03!D24+sz_gk_forg_2008_04!D24+sz_gk_forg_2008_05!D24+sz_gk_forg_2008_06!D24</f>
        <v>184679</v>
      </c>
      <c r="E24" s="22">
        <f>SUM(C24:D24)</f>
        <v>384249</v>
      </c>
      <c r="F24" s="20">
        <f>sz_gk_forg_2008_01!F24+sz_gk_forg_2008_02!F24+sz_gk_forg_2008_03!F24+sz_gk_forg_2008_04!F24+sz_gk_forg_2008_05!F24+sz_gk_forg_2008_06!F24</f>
        <v>76077</v>
      </c>
      <c r="G24" s="21">
        <f>sz_gk_forg_2008_01!G24+sz_gk_forg_2008_02!G24+sz_gk_forg_2008_03!G24+sz_gk_forg_2008_04!G24+sz_gk_forg_2008_05!G24+sz_gk_forg_2008_06!G24</f>
        <v>75675</v>
      </c>
      <c r="H24" s="22">
        <f t="shared" si="0"/>
        <v>151752</v>
      </c>
      <c r="I24" s="20">
        <f>sz_gk_forg_2008_01!I24+sz_gk_forg_2008_02!I24+sz_gk_forg_2008_03!I24+sz_gk_forg_2008_04!I24+sz_gk_forg_2008_05!I24+sz_gk_forg_2008_06!I24</f>
        <v>69845</v>
      </c>
      <c r="J24" s="21">
        <f>sz_gk_forg_2008_01!J24+sz_gk_forg_2008_02!J24+sz_gk_forg_2008_03!J24+sz_gk_forg_2008_04!J24+sz_gk_forg_2008_05!J24+sz_gk_forg_2008_06!J24</f>
        <v>70641</v>
      </c>
      <c r="K24" s="22">
        <f>SUM(I24:J24)</f>
        <v>140486</v>
      </c>
      <c r="L24" s="20">
        <f>sz_gk_forg_2008_01!L24+sz_gk_forg_2008_02!L24+sz_gk_forg_2008_03!L24+sz_gk_forg_2008_04!L24+sz_gk_forg_2008_05!L24+sz_gk_forg_2008_06!L24</f>
        <v>5477</v>
      </c>
      <c r="M24" s="21">
        <f>sz_gk_forg_2008_01!M24+sz_gk_forg_2008_02!M24+sz_gk_forg_2008_03!M24+sz_gk_forg_2008_04!M24+sz_gk_forg_2008_05!M24+sz_gk_forg_2008_06!M24</f>
        <v>4534</v>
      </c>
      <c r="N24" s="22">
        <f t="shared" si="3"/>
        <v>10011</v>
      </c>
      <c r="O24" s="20">
        <f>sz_gk_forg_2008_01!O24+sz_gk_forg_2008_02!O24+sz_gk_forg_2008_03!O24+sz_gk_forg_2008_04!O24+sz_gk_forg_2008_05!O24+sz_gk_forg_2008_06!O24</f>
        <v>551</v>
      </c>
      <c r="P24" s="21">
        <f>sz_gk_forg_2008_01!P24+sz_gk_forg_2008_02!P24+sz_gk_forg_2008_03!P24+sz_gk_forg_2008_04!P24+sz_gk_forg_2008_05!P24+sz_gk_forg_2008_06!P24</f>
        <v>303</v>
      </c>
      <c r="Q24" s="22">
        <f>SUM(O24:P24)</f>
        <v>854</v>
      </c>
      <c r="R24" s="20">
        <f>sz_gk_forg_2008_01!R24+sz_gk_forg_2008_02!R24+sz_gk_forg_2008_03!R24+sz_gk_forg_2008_04!R24+sz_gk_forg_2008_05!R24+sz_gk_forg_2008_06!R24</f>
        <v>204</v>
      </c>
      <c r="S24" s="21">
        <f>sz_gk_forg_2008_01!S24+sz_gk_forg_2008_02!S24+sz_gk_forg_2008_03!S24+sz_gk_forg_2008_04!S24+sz_gk_forg_2008_05!S24+sz_gk_forg_2008_06!S24</f>
        <v>197</v>
      </c>
      <c r="T24" s="22">
        <f>SUM(R24:S24)</f>
        <v>401</v>
      </c>
      <c r="U24" s="20">
        <f>sz_gk_forg_2008_01!U24+sz_gk_forg_2008_02!U24+sz_gk_forg_2008_03!U24+sz_gk_forg_2008_04!U24+sz_gk_forg_2008_05!U24+sz_gk_forg_2008_06!U24</f>
        <v>0</v>
      </c>
      <c r="V24" s="21">
        <f>sz_gk_forg_2008_01!V24+sz_gk_forg_2008_02!V24+sz_gk_forg_2008_03!V24+sz_gk_forg_2008_04!V24+sz_gk_forg_2008_05!V24+sz_gk_forg_2008_06!V24</f>
        <v>0</v>
      </c>
      <c r="W24" s="22">
        <f>SUM(U24:V24)</f>
        <v>0</v>
      </c>
      <c r="X24" s="20">
        <f>sz_gk_forg_2008_01!X24+sz_gk_forg_2008_02!X24+sz_gk_forg_2008_03!X24+sz_gk_forg_2008_04!X24+sz_gk_forg_2008_05!X24+sz_gk_forg_2008_06!X24</f>
        <v>0</v>
      </c>
      <c r="Y24" s="21">
        <f>sz_gk_forg_2008_01!Y24+sz_gk_forg_2008_02!Y24+sz_gk_forg_2008_03!Y24+sz_gk_forg_2008_04!Y24+sz_gk_forg_2008_05!Y24+sz_gk_forg_2008_06!Y24</f>
        <v>0</v>
      </c>
      <c r="Z24" s="22">
        <f>SUM(X24:Y24)</f>
        <v>0</v>
      </c>
    </row>
    <row r="25" spans="1:26" ht="10.5" customHeight="1" thickBot="1">
      <c r="A25" s="446"/>
      <c r="B25" s="121" t="s">
        <v>0</v>
      </c>
      <c r="C25" s="89">
        <f>C24/C23-1</f>
        <v>0.11818956050113183</v>
      </c>
      <c r="D25" s="71">
        <f>D24/D23-1</f>
        <v>0.20924156806767802</v>
      </c>
      <c r="E25" s="25">
        <f aca="true" t="shared" si="6" ref="E25:T25">E24/E23-1</f>
        <v>0.16017560439494072</v>
      </c>
      <c r="F25" s="26">
        <f t="shared" si="6"/>
        <v>0.11189547068882355</v>
      </c>
      <c r="G25" s="27">
        <f t="shared" si="6"/>
        <v>0.21480399396410577</v>
      </c>
      <c r="H25" s="25">
        <f t="shared" si="6"/>
        <v>0.16093791837203075</v>
      </c>
      <c r="I25" s="26">
        <f>I24/I23-1</f>
        <v>0.13926631542890688</v>
      </c>
      <c r="J25" s="27">
        <f>J24/J23-1</f>
        <v>0.23582512552264645</v>
      </c>
      <c r="K25" s="25">
        <f t="shared" si="6"/>
        <v>0.18585609616098853</v>
      </c>
      <c r="L25" s="26">
        <f t="shared" si="6"/>
        <v>-0.1443524449304796</v>
      </c>
      <c r="M25" s="27">
        <f t="shared" si="6"/>
        <v>-0.017125514849338774</v>
      </c>
      <c r="N25" s="25">
        <f t="shared" si="6"/>
        <v>-0.09106591610677317</v>
      </c>
      <c r="O25" s="89">
        <f t="shared" si="6"/>
        <v>0.014732965009208066</v>
      </c>
      <c r="P25" s="71">
        <f t="shared" si="6"/>
        <v>-0.05607476635514019</v>
      </c>
      <c r="Q25" s="25">
        <f t="shared" si="6"/>
        <v>-0.01157407407407407</v>
      </c>
      <c r="R25" s="26">
        <v>5</v>
      </c>
      <c r="S25" s="27">
        <f t="shared" si="6"/>
        <v>-0.01005025125628145</v>
      </c>
      <c r="T25" s="25">
        <f t="shared" si="6"/>
        <v>0.08672086720867211</v>
      </c>
      <c r="U25" s="140">
        <v>0</v>
      </c>
      <c r="V25" s="62">
        <v>0</v>
      </c>
      <c r="W25" s="58">
        <v>0</v>
      </c>
      <c r="X25" s="140">
        <v>0</v>
      </c>
      <c r="Y25" s="62">
        <v>0</v>
      </c>
      <c r="Z25" s="58">
        <v>0</v>
      </c>
    </row>
    <row r="26" spans="1:26" ht="13.5" customHeight="1" thickBot="1">
      <c r="A26" s="446" t="s">
        <v>11</v>
      </c>
      <c r="B26" s="116">
        <v>2007</v>
      </c>
      <c r="C26" s="15">
        <f>sz_gk_forg_2008_01!C26+sz_gk_forg_2008_02!C26+sz_gk_forg_2008_03!C26+sz_gk_forg_2008_04!C26+sz_gk_forg_2008_05!C26+sz_gk_forg_2008_06!C26</f>
        <v>4589</v>
      </c>
      <c r="D26" s="16">
        <f>sz_gk_forg_2008_01!D26+sz_gk_forg_2008_02!D26+sz_gk_forg_2008_03!D26+sz_gk_forg_2008_04!D26+sz_gk_forg_2008_05!D26+sz_gk_forg_2008_06!D26</f>
        <v>4342</v>
      </c>
      <c r="E26" s="17">
        <f>SUM(C26:D26)</f>
        <v>8931</v>
      </c>
      <c r="F26" s="15">
        <f>sz_gk_forg_2008_01!F26+sz_gk_forg_2008_02!F26+sz_gk_forg_2008_03!F26+sz_gk_forg_2008_04!F26+sz_gk_forg_2008_05!F26+sz_gk_forg_2008_06!F26</f>
        <v>804</v>
      </c>
      <c r="G26" s="16">
        <f>sz_gk_forg_2008_01!G26+sz_gk_forg_2008_02!G26+sz_gk_forg_2008_03!G26+sz_gk_forg_2008_04!G26+sz_gk_forg_2008_05!G26+sz_gk_forg_2008_06!G26</f>
        <v>809</v>
      </c>
      <c r="H26" s="17">
        <f t="shared" si="0"/>
        <v>1613</v>
      </c>
      <c r="I26" s="15">
        <f>sz_gk_forg_2008_01!I26+sz_gk_forg_2008_02!I26+sz_gk_forg_2008_03!I26+sz_gk_forg_2008_04!I26+sz_gk_forg_2008_05!I26+sz_gk_forg_2008_06!I26</f>
        <v>0</v>
      </c>
      <c r="J26" s="16">
        <f>sz_gk_forg_2008_01!J26+sz_gk_forg_2008_02!J26+sz_gk_forg_2008_03!J26+sz_gk_forg_2008_04!J26+sz_gk_forg_2008_05!J26+sz_gk_forg_2008_06!J26</f>
        <v>0</v>
      </c>
      <c r="K26" s="17">
        <v>0</v>
      </c>
      <c r="L26" s="15">
        <f>sz_gk_forg_2008_01!L26+sz_gk_forg_2008_02!L26+sz_gk_forg_2008_03!L26+sz_gk_forg_2008_04!L26+sz_gk_forg_2008_05!L26+sz_gk_forg_2008_06!L26</f>
        <v>0</v>
      </c>
      <c r="M26" s="16">
        <f>sz_gk_forg_2008_01!M26+sz_gk_forg_2008_02!M26+sz_gk_forg_2008_03!M26+sz_gk_forg_2008_04!M26+sz_gk_forg_2008_05!M26+sz_gk_forg_2008_06!M26</f>
        <v>0</v>
      </c>
      <c r="N26" s="17">
        <f t="shared" si="3"/>
        <v>0</v>
      </c>
      <c r="O26" s="15">
        <f>sz_gk_forg_2008_01!O26+sz_gk_forg_2008_02!O26+sz_gk_forg_2008_03!O26+sz_gk_forg_2008_04!O26+sz_gk_forg_2008_05!O26+sz_gk_forg_2008_06!O26</f>
        <v>0</v>
      </c>
      <c r="P26" s="16">
        <f>sz_gk_forg_2008_01!P26+sz_gk_forg_2008_02!P26+sz_gk_forg_2008_03!P26+sz_gk_forg_2008_04!P26+sz_gk_forg_2008_05!P26+sz_gk_forg_2008_06!P26</f>
        <v>0</v>
      </c>
      <c r="Q26" s="17">
        <v>0</v>
      </c>
      <c r="R26" s="15">
        <f>sz_gk_forg_2008_01!R26+sz_gk_forg_2008_02!R26+sz_gk_forg_2008_03!R26+sz_gk_forg_2008_04!R26+sz_gk_forg_2008_05!R26+sz_gk_forg_2008_06!R26</f>
        <v>0</v>
      </c>
      <c r="S26" s="16">
        <f>sz_gk_forg_2008_01!S26+sz_gk_forg_2008_02!S26+sz_gk_forg_2008_03!S26+sz_gk_forg_2008_04!S26+sz_gk_forg_2008_05!S26+sz_gk_forg_2008_06!S26</f>
        <v>0</v>
      </c>
      <c r="T26" s="17">
        <f>SUM(R26:S26)</f>
        <v>0</v>
      </c>
      <c r="U26" s="15">
        <f>sz_gk_forg_2008_01!U26+sz_gk_forg_2008_02!U26+sz_gk_forg_2008_03!U26+sz_gk_forg_2008_04!U26+sz_gk_forg_2008_05!U26+sz_gk_forg_2008_06!U26</f>
        <v>804</v>
      </c>
      <c r="V26" s="16">
        <f>sz_gk_forg_2008_01!V26+sz_gk_forg_2008_02!V26+sz_gk_forg_2008_03!V26+sz_gk_forg_2008_04!V26+sz_gk_forg_2008_05!V26+sz_gk_forg_2008_06!V26</f>
        <v>809</v>
      </c>
      <c r="W26" s="17">
        <f>SUM(U26:V26)</f>
        <v>1613</v>
      </c>
      <c r="X26" s="15">
        <f>sz_gk_forg_2008_01!X26+sz_gk_forg_2008_02!X26+sz_gk_forg_2008_03!X26+sz_gk_forg_2008_04!X26+sz_gk_forg_2008_05!X26+sz_gk_forg_2008_06!X26</f>
        <v>0</v>
      </c>
      <c r="Y26" s="16">
        <f>sz_gk_forg_2008_01!Y26+sz_gk_forg_2008_02!Y26+sz_gk_forg_2008_03!Y26+sz_gk_forg_2008_04!Y26+sz_gk_forg_2008_05!Y26+sz_gk_forg_2008_06!Y26</f>
        <v>0</v>
      </c>
      <c r="Z26" s="17">
        <f>SUM(X26:Y26)</f>
        <v>0</v>
      </c>
    </row>
    <row r="27" spans="1:26" ht="13.5" customHeight="1" thickBot="1">
      <c r="A27" s="446"/>
      <c r="B27" s="117">
        <v>2008</v>
      </c>
      <c r="C27" s="20">
        <f>sz_gk_forg_2008_01!C27+sz_gk_forg_2008_02!C27+sz_gk_forg_2008_03!C27+sz_gk_forg_2008_04!C27+sz_gk_forg_2008_05!C27+sz_gk_forg_2008_06!C27</f>
        <v>3050</v>
      </c>
      <c r="D27" s="21">
        <f>sz_gk_forg_2008_01!D27+sz_gk_forg_2008_02!D27+sz_gk_forg_2008_03!D27+sz_gk_forg_2008_04!D27+sz_gk_forg_2008_05!D27+sz_gk_forg_2008_06!D27</f>
        <v>2940</v>
      </c>
      <c r="E27" s="22">
        <f>SUM(C27:D27)</f>
        <v>5990</v>
      </c>
      <c r="F27" s="20">
        <f>sz_gk_forg_2008_01!F27+sz_gk_forg_2008_02!F27+sz_gk_forg_2008_03!F27+sz_gk_forg_2008_04!F27+sz_gk_forg_2008_05!F27+sz_gk_forg_2008_06!F27</f>
        <v>549</v>
      </c>
      <c r="G27" s="21">
        <f>sz_gk_forg_2008_01!G27+sz_gk_forg_2008_02!G27+sz_gk_forg_2008_03!G27+sz_gk_forg_2008_04!G27+sz_gk_forg_2008_05!G27+sz_gk_forg_2008_06!G27</f>
        <v>549</v>
      </c>
      <c r="H27" s="22">
        <f t="shared" si="0"/>
        <v>1098</v>
      </c>
      <c r="I27" s="20">
        <f>sz_gk_forg_2008_01!I27+sz_gk_forg_2008_02!I27+sz_gk_forg_2008_03!I27+sz_gk_forg_2008_04!I27+sz_gk_forg_2008_05!I27+sz_gk_forg_2008_06!I27</f>
        <v>0</v>
      </c>
      <c r="J27" s="21">
        <f>sz_gk_forg_2008_01!J27+sz_gk_forg_2008_02!J27+sz_gk_forg_2008_03!J27+sz_gk_forg_2008_04!J27+sz_gk_forg_2008_05!J27+sz_gk_forg_2008_06!J27</f>
        <v>0</v>
      </c>
      <c r="K27" s="22">
        <v>0</v>
      </c>
      <c r="L27" s="20">
        <f>sz_gk_forg_2008_01!L27+sz_gk_forg_2008_02!L27+sz_gk_forg_2008_03!L27+sz_gk_forg_2008_04!L27+sz_gk_forg_2008_05!L27+sz_gk_forg_2008_06!L27</f>
        <v>0</v>
      </c>
      <c r="M27" s="21">
        <f>sz_gk_forg_2008_01!M27+sz_gk_forg_2008_02!M27+sz_gk_forg_2008_03!M27+sz_gk_forg_2008_04!M27+sz_gk_forg_2008_05!M27+sz_gk_forg_2008_06!M27</f>
        <v>0</v>
      </c>
      <c r="N27" s="22">
        <f t="shared" si="3"/>
        <v>0</v>
      </c>
      <c r="O27" s="20">
        <f>sz_gk_forg_2008_01!O27+sz_gk_forg_2008_02!O27+sz_gk_forg_2008_03!O27+sz_gk_forg_2008_04!O27+sz_gk_forg_2008_05!O27+sz_gk_forg_2008_06!O27</f>
        <v>0</v>
      </c>
      <c r="P27" s="21">
        <f>sz_gk_forg_2008_01!P27+sz_gk_forg_2008_02!P27+sz_gk_forg_2008_03!P27+sz_gk_forg_2008_04!P27+sz_gk_forg_2008_05!P27+sz_gk_forg_2008_06!P27</f>
        <v>0</v>
      </c>
      <c r="Q27" s="22">
        <v>0</v>
      </c>
      <c r="R27" s="20">
        <f>sz_gk_forg_2008_01!R27+sz_gk_forg_2008_02!R27+sz_gk_forg_2008_03!R27+sz_gk_forg_2008_04!R27+sz_gk_forg_2008_05!R27+sz_gk_forg_2008_06!R27</f>
        <v>0</v>
      </c>
      <c r="S27" s="21">
        <f>sz_gk_forg_2008_01!S27+sz_gk_forg_2008_02!S27+sz_gk_forg_2008_03!S27+sz_gk_forg_2008_04!S27+sz_gk_forg_2008_05!S27+sz_gk_forg_2008_06!S27</f>
        <v>0</v>
      </c>
      <c r="T27" s="22">
        <f>SUM(R27:S27)</f>
        <v>0</v>
      </c>
      <c r="U27" s="20">
        <f>sz_gk_forg_2008_01!U27+sz_gk_forg_2008_02!U27+sz_gk_forg_2008_03!U27+sz_gk_forg_2008_04!U27+sz_gk_forg_2008_05!U27+sz_gk_forg_2008_06!U27</f>
        <v>549</v>
      </c>
      <c r="V27" s="21">
        <f>sz_gk_forg_2008_01!V27+sz_gk_forg_2008_02!V27+sz_gk_forg_2008_03!V27+sz_gk_forg_2008_04!V27+sz_gk_forg_2008_05!V27+sz_gk_forg_2008_06!V27</f>
        <v>549</v>
      </c>
      <c r="W27" s="22">
        <f>SUM(U27:V27)</f>
        <v>1098</v>
      </c>
      <c r="X27" s="20">
        <f>sz_gk_forg_2008_01!X27+sz_gk_forg_2008_02!X27+sz_gk_forg_2008_03!X27+sz_gk_forg_2008_04!X27+sz_gk_forg_2008_05!X27+sz_gk_forg_2008_06!X27</f>
        <v>0</v>
      </c>
      <c r="Y27" s="21">
        <f>sz_gk_forg_2008_01!Y27+sz_gk_forg_2008_02!Y27+sz_gk_forg_2008_03!Y27+sz_gk_forg_2008_04!Y27+sz_gk_forg_2008_05!Y27+sz_gk_forg_2008_06!Y27</f>
        <v>0</v>
      </c>
      <c r="Z27" s="22">
        <f>SUM(X27:Y27)</f>
        <v>0</v>
      </c>
    </row>
    <row r="28" spans="1:26" ht="10.5" customHeight="1" thickBot="1">
      <c r="A28" s="446"/>
      <c r="B28" s="118" t="s">
        <v>0</v>
      </c>
      <c r="C28" s="89">
        <f aca="true" t="shared" si="7" ref="C28:H28">C27/C26-1</f>
        <v>-0.33536718239267815</v>
      </c>
      <c r="D28" s="71">
        <f t="shared" si="7"/>
        <v>-0.3228926761860894</v>
      </c>
      <c r="E28" s="25">
        <f t="shared" si="7"/>
        <v>-0.32930242973911095</v>
      </c>
      <c r="F28" s="26">
        <f t="shared" si="7"/>
        <v>-0.3171641791044776</v>
      </c>
      <c r="G28" s="27">
        <f t="shared" si="7"/>
        <v>-0.3213844252163165</v>
      </c>
      <c r="H28" s="25">
        <f t="shared" si="7"/>
        <v>-0.3192808431494111</v>
      </c>
      <c r="I28" s="140">
        <v>0</v>
      </c>
      <c r="J28" s="62">
        <v>0</v>
      </c>
      <c r="K28" s="58">
        <v>0</v>
      </c>
      <c r="L28" s="104">
        <v>0</v>
      </c>
      <c r="M28" s="49">
        <v>0</v>
      </c>
      <c r="N28" s="58">
        <v>0</v>
      </c>
      <c r="O28" s="105">
        <v>0</v>
      </c>
      <c r="P28" s="73">
        <v>0</v>
      </c>
      <c r="Q28" s="109">
        <v>0</v>
      </c>
      <c r="R28" s="107">
        <v>0</v>
      </c>
      <c r="S28" s="108">
        <v>0</v>
      </c>
      <c r="T28" s="109">
        <v>0</v>
      </c>
      <c r="U28" s="167">
        <f>U27/U26-1</f>
        <v>-0.3171641791044776</v>
      </c>
      <c r="V28" s="29">
        <f>V27/V26-1</f>
        <v>-0.3213844252163165</v>
      </c>
      <c r="W28" s="25">
        <f>W27/W26-1</f>
        <v>-0.3192808431494111</v>
      </c>
      <c r="X28" s="107">
        <v>0</v>
      </c>
      <c r="Y28" s="108">
        <v>0</v>
      </c>
      <c r="Z28" s="114">
        <v>0</v>
      </c>
    </row>
    <row r="29" spans="1:26" ht="13.5" customHeight="1" thickBot="1">
      <c r="A29" s="446" t="s">
        <v>24</v>
      </c>
      <c r="B29" s="116">
        <v>2007</v>
      </c>
      <c r="C29" s="15">
        <f>sz_gk_forg_2008_01!C29+sz_gk_forg_2008_02!C29+sz_gk_forg_2008_03!C29+sz_gk_forg_2008_04!C29+sz_gk_forg_2008_05!C29+sz_gk_forg_2008_06!C29</f>
        <v>720557</v>
      </c>
      <c r="D29" s="16">
        <f>sz_gk_forg_2008_01!D29+sz_gk_forg_2008_02!D29+sz_gk_forg_2008_03!D29+sz_gk_forg_2008_04!D29+sz_gk_forg_2008_05!D29+sz_gk_forg_2008_06!D29</f>
        <v>557906</v>
      </c>
      <c r="E29" s="17">
        <f>SUM(C29:D29)</f>
        <v>1278463</v>
      </c>
      <c r="F29" s="15">
        <f>sz_gk_forg_2008_01!F29+sz_gk_forg_2008_02!F29+sz_gk_forg_2008_03!F29+sz_gk_forg_2008_04!F29+sz_gk_forg_2008_05!F29+sz_gk_forg_2008_06!F29</f>
        <v>256740</v>
      </c>
      <c r="G29" s="16">
        <f>sz_gk_forg_2008_01!G29+sz_gk_forg_2008_02!G29+sz_gk_forg_2008_03!G29+sz_gk_forg_2008_04!G29+sz_gk_forg_2008_05!G29+sz_gk_forg_2008_06!G29</f>
        <v>214800</v>
      </c>
      <c r="H29" s="17">
        <f>SUM(F29:G29)</f>
        <v>471540</v>
      </c>
      <c r="I29" s="15">
        <f>sz_gk_forg_2008_01!I29+sz_gk_forg_2008_02!I29+sz_gk_forg_2008_03!I29+sz_gk_forg_2008_04!I29+sz_gk_forg_2008_05!I29+sz_gk_forg_2008_06!I29</f>
        <v>156007</v>
      </c>
      <c r="J29" s="16">
        <f>sz_gk_forg_2008_01!J29+sz_gk_forg_2008_02!J29+sz_gk_forg_2008_03!J29+sz_gk_forg_2008_04!J29+sz_gk_forg_2008_05!J29+sz_gk_forg_2008_06!J29</f>
        <v>141752</v>
      </c>
      <c r="K29" s="17">
        <f>SUM(I29:J29)</f>
        <v>297759</v>
      </c>
      <c r="L29" s="15">
        <f>sz_gk_forg_2008_01!L29+sz_gk_forg_2008_02!L29+sz_gk_forg_2008_03!L29+sz_gk_forg_2008_04!L29+sz_gk_forg_2008_05!L29+sz_gk_forg_2008_06!L29</f>
        <v>94478</v>
      </c>
      <c r="M29" s="16">
        <f>sz_gk_forg_2008_01!M29+sz_gk_forg_2008_02!M29+sz_gk_forg_2008_03!M29+sz_gk_forg_2008_04!M29+sz_gk_forg_2008_05!M29+sz_gk_forg_2008_06!M29</f>
        <v>67956</v>
      </c>
      <c r="N29" s="17">
        <f>SUM(L29:M29)</f>
        <v>162434</v>
      </c>
      <c r="O29" s="15">
        <f>sz_gk_forg_2008_01!O29+sz_gk_forg_2008_02!O29+sz_gk_forg_2008_03!O29+sz_gk_forg_2008_04!O29+sz_gk_forg_2008_05!O29+sz_gk_forg_2008_06!O29</f>
        <v>5876</v>
      </c>
      <c r="P29" s="16">
        <f>sz_gk_forg_2008_01!P29+sz_gk_forg_2008_02!P29+sz_gk_forg_2008_03!P29+sz_gk_forg_2008_04!P29+sz_gk_forg_2008_05!P29+sz_gk_forg_2008_06!P29</f>
        <v>4746</v>
      </c>
      <c r="Q29" s="17">
        <f>SUM(O29:P29)</f>
        <v>10622</v>
      </c>
      <c r="R29" s="15">
        <f>sz_gk_forg_2008_01!R29+sz_gk_forg_2008_02!R29+sz_gk_forg_2008_03!R29+sz_gk_forg_2008_04!R29+sz_gk_forg_2008_05!R29+sz_gk_forg_2008_06!R29</f>
        <v>371</v>
      </c>
      <c r="S29" s="16">
        <f>sz_gk_forg_2008_01!S29+sz_gk_forg_2008_02!S29+sz_gk_forg_2008_03!S29+sz_gk_forg_2008_04!S29+sz_gk_forg_2008_05!S29+sz_gk_forg_2008_06!S29</f>
        <v>339</v>
      </c>
      <c r="T29" s="17">
        <f>SUM(R29:S29)</f>
        <v>710</v>
      </c>
      <c r="U29" s="15">
        <f>sz_gk_forg_2008_01!U29+sz_gk_forg_2008_02!U29+sz_gk_forg_2008_03!U29+sz_gk_forg_2008_04!U29+sz_gk_forg_2008_05!U29+sz_gk_forg_2008_06!U29</f>
        <v>0</v>
      </c>
      <c r="V29" s="16">
        <f>sz_gk_forg_2008_01!V29+sz_gk_forg_2008_02!V29+sz_gk_forg_2008_03!V29+sz_gk_forg_2008_04!V29+sz_gk_forg_2008_05!V29+sz_gk_forg_2008_06!V29</f>
        <v>0</v>
      </c>
      <c r="W29" s="17">
        <f>SUM(U29:V29)</f>
        <v>0</v>
      </c>
      <c r="X29" s="15">
        <f>sz_gk_forg_2008_01!X29+sz_gk_forg_2008_02!X29+sz_gk_forg_2008_03!X29+sz_gk_forg_2008_04!X29+sz_gk_forg_2008_05!X29+sz_gk_forg_2008_06!X29</f>
        <v>0</v>
      </c>
      <c r="Y29" s="16">
        <f>sz_gk_forg_2008_01!Y29+sz_gk_forg_2008_02!Y29+sz_gk_forg_2008_03!Y29+sz_gk_forg_2008_04!Y29+sz_gk_forg_2008_05!Y29+sz_gk_forg_2008_06!Y29</f>
        <v>0</v>
      </c>
      <c r="Z29" s="17">
        <f>SUM(X29:Y29)</f>
        <v>0</v>
      </c>
    </row>
    <row r="30" spans="1:26" ht="13.5" customHeight="1" thickBot="1">
      <c r="A30" s="446"/>
      <c r="B30" s="117">
        <v>2008</v>
      </c>
      <c r="C30" s="20">
        <f>sz_gk_forg_2008_01!C30+sz_gk_forg_2008_02!C30+sz_gk_forg_2008_03!C30+sz_gk_forg_2008_04!C30+sz_gk_forg_2008_05!C30+sz_gk_forg_2008_06!C30</f>
        <v>816653</v>
      </c>
      <c r="D30" s="21">
        <f>sz_gk_forg_2008_01!D30+sz_gk_forg_2008_02!D30+sz_gk_forg_2008_03!D30+sz_gk_forg_2008_04!D30+sz_gk_forg_2008_05!D30+sz_gk_forg_2008_06!D30</f>
        <v>662285</v>
      </c>
      <c r="E30" s="22">
        <f>SUM(C30:D30)</f>
        <v>1478938</v>
      </c>
      <c r="F30" s="20">
        <f>sz_gk_forg_2008_01!F30+sz_gk_forg_2008_02!F30+sz_gk_forg_2008_03!F30+sz_gk_forg_2008_04!F30+sz_gk_forg_2008_05!F30+sz_gk_forg_2008_06!F30</f>
        <v>340488</v>
      </c>
      <c r="G30" s="21">
        <f>sz_gk_forg_2008_01!G30+sz_gk_forg_2008_02!G30+sz_gk_forg_2008_03!G30+sz_gk_forg_2008_04!G30+sz_gk_forg_2008_05!G30+sz_gk_forg_2008_06!G30</f>
        <v>274540</v>
      </c>
      <c r="H30" s="22">
        <f>SUM(F30:G30)</f>
        <v>615028</v>
      </c>
      <c r="I30" s="20">
        <f>sz_gk_forg_2008_01!I30+sz_gk_forg_2008_02!I30+sz_gk_forg_2008_03!I30+sz_gk_forg_2008_04!I30+sz_gk_forg_2008_05!I30+sz_gk_forg_2008_06!I30</f>
        <v>203619</v>
      </c>
      <c r="J30" s="21">
        <f>sz_gk_forg_2008_01!J30+sz_gk_forg_2008_02!J30+sz_gk_forg_2008_03!J30+sz_gk_forg_2008_04!J30+sz_gk_forg_2008_05!J30+sz_gk_forg_2008_06!J30</f>
        <v>196478</v>
      </c>
      <c r="K30" s="22">
        <f>SUM(I30:J30)</f>
        <v>400097</v>
      </c>
      <c r="L30" s="20">
        <f>sz_gk_forg_2008_01!L30+sz_gk_forg_2008_02!L30+sz_gk_forg_2008_03!L30+sz_gk_forg_2008_04!L30+sz_gk_forg_2008_05!L30+sz_gk_forg_2008_06!L30</f>
        <v>131709</v>
      </c>
      <c r="M30" s="21">
        <f>sz_gk_forg_2008_01!M30+sz_gk_forg_2008_02!M30+sz_gk_forg_2008_03!M30+sz_gk_forg_2008_04!M30+sz_gk_forg_2008_05!M30+sz_gk_forg_2008_06!M30</f>
        <v>74051</v>
      </c>
      <c r="N30" s="22">
        <f>SUM(L30:M30)</f>
        <v>205760</v>
      </c>
      <c r="O30" s="20">
        <f>sz_gk_forg_2008_01!O30+sz_gk_forg_2008_02!O30+sz_gk_forg_2008_03!O30+sz_gk_forg_2008_04!O30+sz_gk_forg_2008_05!O30+sz_gk_forg_2008_06!O30</f>
        <v>4837</v>
      </c>
      <c r="P30" s="21">
        <f>sz_gk_forg_2008_01!P30+sz_gk_forg_2008_02!P30+sz_gk_forg_2008_03!P30+sz_gk_forg_2008_04!P30+sz_gk_forg_2008_05!P30+sz_gk_forg_2008_06!P30</f>
        <v>3703</v>
      </c>
      <c r="Q30" s="22">
        <f>SUM(O30:P30)</f>
        <v>8540</v>
      </c>
      <c r="R30" s="20">
        <f>sz_gk_forg_2008_01!R30+sz_gk_forg_2008_02!R30+sz_gk_forg_2008_03!R30+sz_gk_forg_2008_04!R30+sz_gk_forg_2008_05!R30+sz_gk_forg_2008_06!R30</f>
        <v>323</v>
      </c>
      <c r="S30" s="21">
        <f>sz_gk_forg_2008_01!S30+sz_gk_forg_2008_02!S30+sz_gk_forg_2008_03!S30+sz_gk_forg_2008_04!S30+sz_gk_forg_2008_05!S30+sz_gk_forg_2008_06!S30</f>
        <v>308</v>
      </c>
      <c r="T30" s="22">
        <f>SUM(R30:S30)</f>
        <v>631</v>
      </c>
      <c r="U30" s="20">
        <f>sz_gk_forg_2008_01!U30+sz_gk_forg_2008_02!U30+sz_gk_forg_2008_03!U30+sz_gk_forg_2008_04!U30+sz_gk_forg_2008_05!U30+sz_gk_forg_2008_06!U30</f>
        <v>0</v>
      </c>
      <c r="V30" s="21">
        <f>sz_gk_forg_2008_01!V30+sz_gk_forg_2008_02!V30+sz_gk_forg_2008_03!V30+sz_gk_forg_2008_04!V30+sz_gk_forg_2008_05!V30+sz_gk_forg_2008_06!V30</f>
        <v>0</v>
      </c>
      <c r="W30" s="22">
        <f>SUM(U30:V30)</f>
        <v>0</v>
      </c>
      <c r="X30" s="20">
        <f>sz_gk_forg_2008_01!X30+sz_gk_forg_2008_02!X30+sz_gk_forg_2008_03!X30+sz_gk_forg_2008_04!X30+sz_gk_forg_2008_05!X30+sz_gk_forg_2008_06!X30</f>
        <v>0</v>
      </c>
      <c r="Y30" s="21">
        <f>sz_gk_forg_2008_01!Y30+sz_gk_forg_2008_02!Y30+sz_gk_forg_2008_03!Y30+sz_gk_forg_2008_04!Y30+sz_gk_forg_2008_05!Y30+sz_gk_forg_2008_06!Y30</f>
        <v>0</v>
      </c>
      <c r="Z30" s="22">
        <f>SUM(X30:Y30)</f>
        <v>0</v>
      </c>
    </row>
    <row r="31" spans="1:26" ht="10.5" customHeight="1" thickBot="1">
      <c r="A31" s="446"/>
      <c r="B31" s="118" t="s">
        <v>0</v>
      </c>
      <c r="C31" s="89">
        <f aca="true" t="shared" si="8" ref="C31:T31">C30/C29-1</f>
        <v>0.13336349518497492</v>
      </c>
      <c r="D31" s="71">
        <f t="shared" si="8"/>
        <v>0.18709065684900317</v>
      </c>
      <c r="E31" s="129">
        <f t="shared" si="8"/>
        <v>0.15680938752236084</v>
      </c>
      <c r="F31" s="89">
        <f t="shared" si="8"/>
        <v>0.3261977097452675</v>
      </c>
      <c r="G31" s="71">
        <f t="shared" si="8"/>
        <v>0.2781191806331471</v>
      </c>
      <c r="H31" s="129">
        <f t="shared" si="8"/>
        <v>0.30429656020698137</v>
      </c>
      <c r="I31" s="89">
        <f t="shared" si="8"/>
        <v>0.30519143371771773</v>
      </c>
      <c r="J31" s="71">
        <f t="shared" si="8"/>
        <v>0.3860686268976805</v>
      </c>
      <c r="K31" s="129">
        <f t="shared" si="8"/>
        <v>0.3436940613046122</v>
      </c>
      <c r="L31" s="89">
        <f t="shared" si="8"/>
        <v>0.3940705772772497</v>
      </c>
      <c r="M31" s="71">
        <f t="shared" si="8"/>
        <v>0.08969038789805173</v>
      </c>
      <c r="N31" s="129">
        <f t="shared" si="8"/>
        <v>0.2667298718248643</v>
      </c>
      <c r="O31" s="89">
        <f t="shared" si="8"/>
        <v>-0.1768209666439755</v>
      </c>
      <c r="P31" s="71">
        <f t="shared" si="8"/>
        <v>-0.21976401179941008</v>
      </c>
      <c r="Q31" s="129">
        <f t="shared" si="8"/>
        <v>-0.19600828469214837</v>
      </c>
      <c r="R31" s="89">
        <f t="shared" si="8"/>
        <v>-0.12938005390835583</v>
      </c>
      <c r="S31" s="71">
        <f t="shared" si="8"/>
        <v>-0.09144542772861353</v>
      </c>
      <c r="T31" s="129">
        <f t="shared" si="8"/>
        <v>-0.11126760563380278</v>
      </c>
      <c r="U31" s="140">
        <v>0</v>
      </c>
      <c r="V31" s="62">
        <v>0</v>
      </c>
      <c r="W31" s="58">
        <v>0</v>
      </c>
      <c r="X31" s="140">
        <v>0</v>
      </c>
      <c r="Y31" s="62">
        <v>0</v>
      </c>
      <c r="Z31" s="58">
        <v>0</v>
      </c>
    </row>
    <row r="32" spans="1:26" ht="13.5" customHeight="1" thickBot="1">
      <c r="A32" s="446" t="s">
        <v>27</v>
      </c>
      <c r="B32" s="122">
        <v>2007</v>
      </c>
      <c r="C32" s="15">
        <f>sz_gk_forg_2008_01!C32+sz_gk_forg_2008_02!C32+sz_gk_forg_2008_03!C32+sz_gk_forg_2008_04!C32+sz_gk_forg_2008_05!C32+sz_gk_forg_2008_06!C32</f>
        <v>124093</v>
      </c>
      <c r="D32" s="16">
        <f>sz_gk_forg_2008_01!D32+sz_gk_forg_2008_02!D32+sz_gk_forg_2008_03!D32+sz_gk_forg_2008_04!D32+sz_gk_forg_2008_05!D32+sz_gk_forg_2008_06!D32</f>
        <v>132329</v>
      </c>
      <c r="E32" s="17">
        <f>SUM(C32:D32)</f>
        <v>256422</v>
      </c>
      <c r="F32" s="15">
        <f>sz_gk_forg_2008_01!F32+sz_gk_forg_2008_02!F32+sz_gk_forg_2008_03!F32+sz_gk_forg_2008_04!F32+sz_gk_forg_2008_05!F32+sz_gk_forg_2008_06!F32</f>
        <v>46737</v>
      </c>
      <c r="G32" s="16">
        <f>sz_gk_forg_2008_01!G32+sz_gk_forg_2008_02!G32+sz_gk_forg_2008_03!G32+sz_gk_forg_2008_04!G32+sz_gk_forg_2008_05!G32+sz_gk_forg_2008_06!G32</f>
        <v>49630</v>
      </c>
      <c r="H32" s="17">
        <f>SUM(F32:G32)</f>
        <v>96367</v>
      </c>
      <c r="I32" s="15">
        <f>sz_gk_forg_2008_01!I32+sz_gk_forg_2008_02!I32+sz_gk_forg_2008_03!I32+sz_gk_forg_2008_04!I32+sz_gk_forg_2008_05!I32+sz_gk_forg_2008_06!I32</f>
        <v>0</v>
      </c>
      <c r="J32" s="16">
        <f>sz_gk_forg_2008_01!J32+sz_gk_forg_2008_02!J32+sz_gk_forg_2008_03!J32+sz_gk_forg_2008_04!J32+sz_gk_forg_2008_05!J32+sz_gk_forg_2008_06!J32</f>
        <v>0</v>
      </c>
      <c r="K32" s="17">
        <f>SUM(I32:J32)</f>
        <v>0</v>
      </c>
      <c r="L32" s="15">
        <f>sz_gk_forg_2008_01!L32+sz_gk_forg_2008_02!L32+sz_gk_forg_2008_03!L32+sz_gk_forg_2008_04!L32+sz_gk_forg_2008_05!L32+sz_gk_forg_2008_06!L32</f>
        <v>0</v>
      </c>
      <c r="M32" s="16">
        <f>sz_gk_forg_2008_01!M32+sz_gk_forg_2008_02!M32+sz_gk_forg_2008_03!M32+sz_gk_forg_2008_04!M32+sz_gk_forg_2008_05!M32+sz_gk_forg_2008_06!M32</f>
        <v>0</v>
      </c>
      <c r="N32" s="17">
        <f>SUM(L32:M32)</f>
        <v>0</v>
      </c>
      <c r="O32" s="15">
        <f>sz_gk_forg_2008_01!O32+sz_gk_forg_2008_02!O32+sz_gk_forg_2008_03!O32+sz_gk_forg_2008_04!O32+sz_gk_forg_2008_05!O32+sz_gk_forg_2008_06!O32</f>
        <v>0</v>
      </c>
      <c r="P32" s="16">
        <f>sz_gk_forg_2008_01!P32+sz_gk_forg_2008_02!P32+sz_gk_forg_2008_03!P32+sz_gk_forg_2008_04!P32+sz_gk_forg_2008_05!P32+sz_gk_forg_2008_06!P32</f>
        <v>0</v>
      </c>
      <c r="Q32" s="17">
        <f>SUM(O32:P32)</f>
        <v>0</v>
      </c>
      <c r="R32" s="15">
        <f>sz_gk_forg_2008_01!R32+sz_gk_forg_2008_02!R32+sz_gk_forg_2008_03!R32+sz_gk_forg_2008_04!R32+sz_gk_forg_2008_05!R32+sz_gk_forg_2008_06!R32</f>
        <v>0</v>
      </c>
      <c r="S32" s="16">
        <f>sz_gk_forg_2008_01!S32+sz_gk_forg_2008_02!S32+sz_gk_forg_2008_03!S32+sz_gk_forg_2008_04!S32+sz_gk_forg_2008_05!S32+sz_gk_forg_2008_06!S32</f>
        <v>0</v>
      </c>
      <c r="T32" s="17">
        <f>SUM(R32:S32)</f>
        <v>0</v>
      </c>
      <c r="U32" s="15">
        <f>sz_gk_forg_2008_01!U32+sz_gk_forg_2008_02!U32+sz_gk_forg_2008_03!U32+sz_gk_forg_2008_04!U32+sz_gk_forg_2008_05!U32+sz_gk_forg_2008_06!U32</f>
        <v>46737</v>
      </c>
      <c r="V32" s="16">
        <f>sz_gk_forg_2008_01!V32+sz_gk_forg_2008_02!V32+sz_gk_forg_2008_03!V32+sz_gk_forg_2008_04!V32+sz_gk_forg_2008_05!V32+sz_gk_forg_2008_06!V32</f>
        <v>49630</v>
      </c>
      <c r="W32" s="134">
        <f>SUM(U32+V32)</f>
        <v>96367</v>
      </c>
      <c r="X32" s="15">
        <f>sz_gk_forg_2008_01!X32+sz_gk_forg_2008_02!X32+sz_gk_forg_2008_03!X32+sz_gk_forg_2008_04!X32+sz_gk_forg_2008_05!X32+sz_gk_forg_2008_06!X32</f>
        <v>0</v>
      </c>
      <c r="Y32" s="16">
        <f>sz_gk_forg_2008_01!Y32+sz_gk_forg_2008_02!Y32+sz_gk_forg_2008_03!Y32+sz_gk_forg_2008_04!Y32+sz_gk_forg_2008_05!Y32+sz_gk_forg_2008_06!Y32</f>
        <v>0</v>
      </c>
      <c r="Z32" s="134">
        <f>SUM(X32+Y32)</f>
        <v>0</v>
      </c>
    </row>
    <row r="33" spans="1:26" ht="13.5" customHeight="1" thickBot="1">
      <c r="A33" s="446"/>
      <c r="B33" s="120">
        <v>2008</v>
      </c>
      <c r="C33" s="20">
        <f>sz_gk_forg_2008_01!C33+sz_gk_forg_2008_02!C33+sz_gk_forg_2008_03!C33+sz_gk_forg_2008_04!C33+sz_gk_forg_2008_05!C33+sz_gk_forg_2008_06!C33</f>
        <v>123492</v>
      </c>
      <c r="D33" s="21">
        <f>sz_gk_forg_2008_01!D33+sz_gk_forg_2008_02!D33+sz_gk_forg_2008_03!D33+sz_gk_forg_2008_04!D33+sz_gk_forg_2008_05!D33+sz_gk_forg_2008_06!D33</f>
        <v>130650</v>
      </c>
      <c r="E33" s="22">
        <f>SUM(C33:D33)</f>
        <v>254142</v>
      </c>
      <c r="F33" s="20">
        <f>sz_gk_forg_2008_01!F33+sz_gk_forg_2008_02!F33+sz_gk_forg_2008_03!F33+sz_gk_forg_2008_04!F33+sz_gk_forg_2008_05!F33+sz_gk_forg_2008_06!F33</f>
        <v>43262</v>
      </c>
      <c r="G33" s="21">
        <f>sz_gk_forg_2008_01!G33+sz_gk_forg_2008_02!G33+sz_gk_forg_2008_03!G33+sz_gk_forg_2008_04!G33+sz_gk_forg_2008_05!G33+sz_gk_forg_2008_06!G33</f>
        <v>43865</v>
      </c>
      <c r="H33" s="22">
        <f>SUM(F33:G33)</f>
        <v>87127</v>
      </c>
      <c r="I33" s="20">
        <f>sz_gk_forg_2008_01!I33+sz_gk_forg_2008_02!I33+sz_gk_forg_2008_03!I33+sz_gk_forg_2008_04!I33+sz_gk_forg_2008_05!I33+sz_gk_forg_2008_06!I33</f>
        <v>0</v>
      </c>
      <c r="J33" s="21">
        <f>sz_gk_forg_2008_01!J33+sz_gk_forg_2008_02!J33+sz_gk_forg_2008_03!J33+sz_gk_forg_2008_04!J33+sz_gk_forg_2008_05!J33+sz_gk_forg_2008_06!J33</f>
        <v>0</v>
      </c>
      <c r="K33" s="22">
        <f>SUM(I33:J33)</f>
        <v>0</v>
      </c>
      <c r="L33" s="20">
        <f>sz_gk_forg_2008_01!L33+sz_gk_forg_2008_02!L33+sz_gk_forg_2008_03!L33+sz_gk_forg_2008_04!L33+sz_gk_forg_2008_05!L33+sz_gk_forg_2008_06!L33</f>
        <v>0</v>
      </c>
      <c r="M33" s="21">
        <f>sz_gk_forg_2008_01!M33+sz_gk_forg_2008_02!M33+sz_gk_forg_2008_03!M33+sz_gk_forg_2008_04!M33+sz_gk_forg_2008_05!M33+sz_gk_forg_2008_06!M33</f>
        <v>0</v>
      </c>
      <c r="N33" s="22">
        <f>SUM(L33:M33)</f>
        <v>0</v>
      </c>
      <c r="O33" s="20">
        <f>sz_gk_forg_2008_01!O33+sz_gk_forg_2008_02!O33+sz_gk_forg_2008_03!O33+sz_gk_forg_2008_04!O33+sz_gk_forg_2008_05!O33+sz_gk_forg_2008_06!O33</f>
        <v>0</v>
      </c>
      <c r="P33" s="21">
        <f>sz_gk_forg_2008_01!P33+sz_gk_forg_2008_02!P33+sz_gk_forg_2008_03!P33+sz_gk_forg_2008_04!P33+sz_gk_forg_2008_05!P33+sz_gk_forg_2008_06!P33</f>
        <v>0</v>
      </c>
      <c r="Q33" s="22">
        <f>SUM(O33:P33)</f>
        <v>0</v>
      </c>
      <c r="R33" s="20">
        <f>sz_gk_forg_2008_01!R33+sz_gk_forg_2008_02!R33+sz_gk_forg_2008_03!R33+sz_gk_forg_2008_04!R33+sz_gk_forg_2008_05!R33+sz_gk_forg_2008_06!R33</f>
        <v>0</v>
      </c>
      <c r="S33" s="21">
        <f>sz_gk_forg_2008_01!S33+sz_gk_forg_2008_02!S33+sz_gk_forg_2008_03!S33+sz_gk_forg_2008_04!S33+sz_gk_forg_2008_05!S33+sz_gk_forg_2008_06!S33</f>
        <v>0</v>
      </c>
      <c r="T33" s="22">
        <f>SUM(R33:S33)</f>
        <v>0</v>
      </c>
      <c r="U33" s="20">
        <f>sz_gk_forg_2008_01!U33+sz_gk_forg_2008_02!U33+sz_gk_forg_2008_03!U33+sz_gk_forg_2008_04!U33+sz_gk_forg_2008_05!U33+sz_gk_forg_2008_06!U33</f>
        <v>43262</v>
      </c>
      <c r="V33" s="21">
        <f>sz_gk_forg_2008_01!V33+sz_gk_forg_2008_02!V33+sz_gk_forg_2008_03!V33+sz_gk_forg_2008_04!V33+sz_gk_forg_2008_05!V33+sz_gk_forg_2008_06!V33</f>
        <v>43865</v>
      </c>
      <c r="W33" s="139">
        <f>SUM(U33+V33)</f>
        <v>87127</v>
      </c>
      <c r="X33" s="20">
        <f>sz_gk_forg_2008_01!X33+sz_gk_forg_2008_02!X33+sz_gk_forg_2008_03!X33+sz_gk_forg_2008_04!X33+sz_gk_forg_2008_05!X33+sz_gk_forg_2008_06!X33</f>
        <v>0</v>
      </c>
      <c r="Y33" s="21">
        <f>sz_gk_forg_2008_01!Y33+sz_gk_forg_2008_02!Y33+sz_gk_forg_2008_03!Y33+sz_gk_forg_2008_04!Y33+sz_gk_forg_2008_05!Y33+sz_gk_forg_2008_06!Y33</f>
        <v>0</v>
      </c>
      <c r="Z33" s="139">
        <f>SUM(X33+Y33)</f>
        <v>0</v>
      </c>
    </row>
    <row r="34" spans="1:26" ht="10.5" customHeight="1" thickBot="1">
      <c r="A34" s="446"/>
      <c r="B34" s="118" t="s">
        <v>0</v>
      </c>
      <c r="C34" s="89">
        <f aca="true" t="shared" si="9" ref="C34:H34">C33/C32-1</f>
        <v>-0.004843141837170495</v>
      </c>
      <c r="D34" s="71">
        <f t="shared" si="9"/>
        <v>-0.012688072909188497</v>
      </c>
      <c r="E34" s="129">
        <f t="shared" si="9"/>
        <v>-0.00889159276505136</v>
      </c>
      <c r="F34" s="89">
        <f t="shared" si="9"/>
        <v>-0.0743522262875238</v>
      </c>
      <c r="G34" s="71">
        <f t="shared" si="9"/>
        <v>-0.11615958089864997</v>
      </c>
      <c r="H34" s="129">
        <f t="shared" si="9"/>
        <v>-0.09588344557784301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89">
        <f>U33/U32-1</f>
        <v>-0.0743522262875238</v>
      </c>
      <c r="V34" s="71">
        <f>V33/V32-1</f>
        <v>-0.11615958089864997</v>
      </c>
      <c r="W34" s="129">
        <f>W33/W32-1</f>
        <v>-0.09588344557784301</v>
      </c>
      <c r="X34" s="178">
        <v>0</v>
      </c>
      <c r="Y34" s="142">
        <v>0</v>
      </c>
      <c r="Z34" s="179">
        <v>0</v>
      </c>
    </row>
    <row r="35" spans="1:26" ht="13.5" customHeight="1">
      <c r="A35" s="394" t="s">
        <v>32</v>
      </c>
      <c r="B35" s="122">
        <v>2007</v>
      </c>
      <c r="C35" s="15">
        <f>sz_gk_forg_2008_01!C35+sz_gk_forg_2008_02!C35+sz_gk_forg_2008_03!C35+sz_gk_forg_2008_04!C35+sz_gk_forg_2008_05!C35+sz_gk_forg_2008_06!C35</f>
        <v>27</v>
      </c>
      <c r="D35" s="16">
        <f>sz_gk_forg_2008_01!D35+sz_gk_forg_2008_02!D35+sz_gk_forg_2008_03!D35+sz_gk_forg_2008_04!D35+sz_gk_forg_2008_05!D35+sz_gk_forg_2008_06!D35</f>
        <v>23</v>
      </c>
      <c r="E35" s="17">
        <f>SUM(C35:D35)</f>
        <v>50</v>
      </c>
      <c r="F35" s="15">
        <f>sz_gk_forg_2008_01!F35+sz_gk_forg_2008_02!F35+sz_gk_forg_2008_03!F35+sz_gk_forg_2008_04!F35+sz_gk_forg_2008_05!F35+sz_gk_forg_2008_06!F35</f>
        <v>8</v>
      </c>
      <c r="G35" s="16">
        <f>sz_gk_forg_2008_01!G35+sz_gk_forg_2008_02!G35+sz_gk_forg_2008_03!G35+sz_gk_forg_2008_04!G35+sz_gk_forg_2008_05!G35+sz_gk_forg_2008_06!G35</f>
        <v>7</v>
      </c>
      <c r="H35" s="17">
        <f>SUM(F35:G35)</f>
        <v>15</v>
      </c>
      <c r="I35" s="15">
        <f>sz_gk_forg_2008_01!I35+sz_gk_forg_2008_02!I35+sz_gk_forg_2008_03!I35+sz_gk_forg_2008_04!I35+sz_gk_forg_2008_05!I35+sz_gk_forg_2008_06!I35</f>
        <v>0</v>
      </c>
      <c r="J35" s="16">
        <f>sz_gk_forg_2008_01!J35+sz_gk_forg_2008_02!J35+sz_gk_forg_2008_03!J35+sz_gk_forg_2008_04!J35+sz_gk_forg_2008_05!J35+sz_gk_forg_2008_06!J35</f>
        <v>0</v>
      </c>
      <c r="K35" s="17">
        <f>SUM(I35:J35)</f>
        <v>0</v>
      </c>
      <c r="L35" s="15">
        <f>sz_gk_forg_2008_01!L35+sz_gk_forg_2008_02!L35+sz_gk_forg_2008_03!L35+sz_gk_forg_2008_04!L35+sz_gk_forg_2008_05!L35+sz_gk_forg_2008_06!L35</f>
        <v>0</v>
      </c>
      <c r="M35" s="16">
        <f>sz_gk_forg_2008_01!M35+sz_gk_forg_2008_02!M35+sz_gk_forg_2008_03!M35+sz_gk_forg_2008_04!M35+sz_gk_forg_2008_05!M35+sz_gk_forg_2008_06!M35</f>
        <v>0</v>
      </c>
      <c r="N35" s="17">
        <f>SUM(L35:M35)</f>
        <v>0</v>
      </c>
      <c r="O35" s="15">
        <f>sz_gk_forg_2008_01!O35+sz_gk_forg_2008_02!O35+sz_gk_forg_2008_03!O35+sz_gk_forg_2008_04!O35+sz_gk_forg_2008_05!O35+sz_gk_forg_2008_06!O35</f>
        <v>0</v>
      </c>
      <c r="P35" s="16">
        <f>sz_gk_forg_2008_01!P35+sz_gk_forg_2008_02!P35+sz_gk_forg_2008_03!P35+sz_gk_forg_2008_04!P35+sz_gk_forg_2008_05!P35+sz_gk_forg_2008_06!P35</f>
        <v>0</v>
      </c>
      <c r="Q35" s="17">
        <f>SUM(O35:P35)</f>
        <v>0</v>
      </c>
      <c r="R35" s="15">
        <f>sz_gk_forg_2008_01!R35+sz_gk_forg_2008_02!R35+sz_gk_forg_2008_03!R35+sz_gk_forg_2008_04!R35+sz_gk_forg_2008_05!R35+sz_gk_forg_2008_06!R35</f>
        <v>0</v>
      </c>
      <c r="S35" s="16">
        <f>sz_gk_forg_2008_01!S35+sz_gk_forg_2008_02!S35+sz_gk_forg_2008_03!S35+sz_gk_forg_2008_04!S35+sz_gk_forg_2008_05!S35+sz_gk_forg_2008_06!S35</f>
        <v>0</v>
      </c>
      <c r="T35" s="17">
        <f>SUM(R35:S35)</f>
        <v>0</v>
      </c>
      <c r="U35" s="15">
        <f>sz_gk_forg_2008_01!U35+sz_gk_forg_2008_02!U35+sz_gk_forg_2008_03!U35+sz_gk_forg_2008_04!U35+sz_gk_forg_2008_05!U35+sz_gk_forg_2008_06!U35</f>
        <v>0</v>
      </c>
      <c r="V35" s="16">
        <f>sz_gk_forg_2008_01!V35+sz_gk_forg_2008_02!V35+sz_gk_forg_2008_03!V35+sz_gk_forg_2008_04!V35+sz_gk_forg_2008_05!V35+sz_gk_forg_2008_06!V35</f>
        <v>0</v>
      </c>
      <c r="W35" s="134">
        <f>SUM(U35+V35)</f>
        <v>0</v>
      </c>
      <c r="X35" s="15">
        <f>sz_gk_forg_2008_01!X35+sz_gk_forg_2008_02!X35+sz_gk_forg_2008_03!X35+sz_gk_forg_2008_04!X35+sz_gk_forg_2008_05!X35+sz_gk_forg_2008_06!X35</f>
        <v>8</v>
      </c>
      <c r="Y35" s="16">
        <f>sz_gk_forg_2008_01!Y35+sz_gk_forg_2008_02!Y35+sz_gk_forg_2008_03!Y35+sz_gk_forg_2008_04!Y35+sz_gk_forg_2008_05!Y35+sz_gk_forg_2008_06!Y35</f>
        <v>7</v>
      </c>
      <c r="Z35" s="17">
        <f>SUM(X35:Y35)</f>
        <v>15</v>
      </c>
    </row>
    <row r="36" spans="1:26" ht="13.5" customHeight="1">
      <c r="A36" s="395"/>
      <c r="B36" s="120">
        <v>2008</v>
      </c>
      <c r="C36" s="20">
        <f>sz_gk_forg_2008_01!C36+sz_gk_forg_2008_02!C36+sz_gk_forg_2008_03!C36+sz_gk_forg_2008_04!C36+sz_gk_forg_2008_05!C36+sz_gk_forg_2008_06!C36</f>
        <v>32</v>
      </c>
      <c r="D36" s="21">
        <f>sz_gk_forg_2008_01!D36+sz_gk_forg_2008_02!D36+sz_gk_forg_2008_03!D36+sz_gk_forg_2008_04!D36+sz_gk_forg_2008_05!D36+sz_gk_forg_2008_06!D36</f>
        <v>24</v>
      </c>
      <c r="E36" s="22">
        <f>SUM(C36:D36)</f>
        <v>56</v>
      </c>
      <c r="F36" s="20">
        <f>sz_gk_forg_2008_01!F36+sz_gk_forg_2008_02!F36+sz_gk_forg_2008_03!F36+sz_gk_forg_2008_04!F36+sz_gk_forg_2008_05!F36+sz_gk_forg_2008_06!F36</f>
        <v>11</v>
      </c>
      <c r="G36" s="21">
        <f>sz_gk_forg_2008_01!G36+sz_gk_forg_2008_02!G36+sz_gk_forg_2008_03!G36+sz_gk_forg_2008_04!G36+sz_gk_forg_2008_05!G36+sz_gk_forg_2008_06!G36</f>
        <v>7</v>
      </c>
      <c r="H36" s="22">
        <f>SUM(F36:G36)</f>
        <v>18</v>
      </c>
      <c r="I36" s="20">
        <f>sz_gk_forg_2008_01!I36+sz_gk_forg_2008_02!I36+sz_gk_forg_2008_03!I36+sz_gk_forg_2008_04!I36+sz_gk_forg_2008_05!I36+sz_gk_forg_2008_06!I36</f>
        <v>0</v>
      </c>
      <c r="J36" s="21">
        <f>sz_gk_forg_2008_01!J36+sz_gk_forg_2008_02!J36+sz_gk_forg_2008_03!J36+sz_gk_forg_2008_04!J36+sz_gk_forg_2008_05!J36+sz_gk_forg_2008_06!J36</f>
        <v>0</v>
      </c>
      <c r="K36" s="22">
        <f>SUM(I36:J36)</f>
        <v>0</v>
      </c>
      <c r="L36" s="20">
        <f>sz_gk_forg_2008_01!L36+sz_gk_forg_2008_02!L36+sz_gk_forg_2008_03!L36+sz_gk_forg_2008_04!L36+sz_gk_forg_2008_05!L36+sz_gk_forg_2008_06!L36</f>
        <v>0</v>
      </c>
      <c r="M36" s="21">
        <f>sz_gk_forg_2008_01!M36+sz_gk_forg_2008_02!M36+sz_gk_forg_2008_03!M36+sz_gk_forg_2008_04!M36+sz_gk_forg_2008_05!M36+sz_gk_forg_2008_06!M36</f>
        <v>0</v>
      </c>
      <c r="N36" s="22">
        <f>SUM(L36:M36)</f>
        <v>0</v>
      </c>
      <c r="O36" s="20">
        <f>sz_gk_forg_2008_01!O36+sz_gk_forg_2008_02!O36+sz_gk_forg_2008_03!O36+sz_gk_forg_2008_04!O36+sz_gk_forg_2008_05!O36+sz_gk_forg_2008_06!O36</f>
        <v>0</v>
      </c>
      <c r="P36" s="21">
        <f>sz_gk_forg_2008_01!P36+sz_gk_forg_2008_02!P36+sz_gk_forg_2008_03!P36+sz_gk_forg_2008_04!P36+sz_gk_forg_2008_05!P36+sz_gk_forg_2008_06!P36</f>
        <v>0</v>
      </c>
      <c r="Q36" s="22">
        <f>SUM(O36:P36)</f>
        <v>0</v>
      </c>
      <c r="R36" s="20">
        <f>sz_gk_forg_2008_01!R36+sz_gk_forg_2008_02!R36+sz_gk_forg_2008_03!R36+sz_gk_forg_2008_04!R36+sz_gk_forg_2008_05!R36+sz_gk_forg_2008_06!R36</f>
        <v>0</v>
      </c>
      <c r="S36" s="21">
        <f>sz_gk_forg_2008_01!S36+sz_gk_forg_2008_02!S36+sz_gk_forg_2008_03!S36+sz_gk_forg_2008_04!S36+sz_gk_forg_2008_05!S36+sz_gk_forg_2008_06!S36</f>
        <v>0</v>
      </c>
      <c r="T36" s="22">
        <f>SUM(R36:S36)</f>
        <v>0</v>
      </c>
      <c r="U36" s="20">
        <f>sz_gk_forg_2008_01!U36+sz_gk_forg_2008_02!U36+sz_gk_forg_2008_03!U36+sz_gk_forg_2008_04!U36+sz_gk_forg_2008_05!U36+sz_gk_forg_2008_06!U36</f>
        <v>0</v>
      </c>
      <c r="V36" s="21">
        <f>sz_gk_forg_2008_01!V36+sz_gk_forg_2008_02!V36+sz_gk_forg_2008_03!V36+sz_gk_forg_2008_04!V36+sz_gk_forg_2008_05!V36+sz_gk_forg_2008_06!V36</f>
        <v>0</v>
      </c>
      <c r="W36" s="139">
        <f>SUM(U36+V36)</f>
        <v>0</v>
      </c>
      <c r="X36" s="20">
        <f>sz_gk_forg_2008_01!X36+sz_gk_forg_2008_02!X36+sz_gk_forg_2008_03!X36+sz_gk_forg_2008_04!X36+sz_gk_forg_2008_05!X36+sz_gk_forg_2008_06!X36</f>
        <v>11</v>
      </c>
      <c r="Y36" s="21">
        <f>sz_gk_forg_2008_01!Y36+sz_gk_forg_2008_02!Y36+sz_gk_forg_2008_03!Y36+sz_gk_forg_2008_04!Y36+sz_gk_forg_2008_05!Y36+sz_gk_forg_2008_06!Y36</f>
        <v>7</v>
      </c>
      <c r="Z36" s="22">
        <f>SUM(X36:Y36)</f>
        <v>18</v>
      </c>
    </row>
    <row r="37" spans="1:26" ht="10.5" customHeight="1" thickBot="1">
      <c r="A37" s="396"/>
      <c r="B37" s="123" t="s">
        <v>0</v>
      </c>
      <c r="C37" s="89">
        <f aca="true" t="shared" si="10" ref="C37:H37">C36/C35-1</f>
        <v>0.18518518518518512</v>
      </c>
      <c r="D37" s="71">
        <f t="shared" si="10"/>
        <v>0.04347826086956519</v>
      </c>
      <c r="E37" s="129">
        <f t="shared" si="10"/>
        <v>0.1200000000000001</v>
      </c>
      <c r="F37" s="89">
        <f t="shared" si="10"/>
        <v>0.375</v>
      </c>
      <c r="G37" s="71">
        <f t="shared" si="10"/>
        <v>0</v>
      </c>
      <c r="H37" s="129">
        <f t="shared" si="10"/>
        <v>0.19999999999999996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8">
        <v>0</v>
      </c>
      <c r="P37" s="142">
        <v>0</v>
      </c>
      <c r="Q37" s="109">
        <v>0</v>
      </c>
      <c r="R37" s="107">
        <v>0</v>
      </c>
      <c r="S37" s="108">
        <v>0</v>
      </c>
      <c r="T37" s="109">
        <v>0</v>
      </c>
      <c r="U37" s="178">
        <v>0</v>
      </c>
      <c r="V37" s="142">
        <v>0</v>
      </c>
      <c r="W37" s="179">
        <v>0</v>
      </c>
      <c r="X37" s="89">
        <f>X36/X35-1</f>
        <v>0.375</v>
      </c>
      <c r="Y37" s="71">
        <f>Y36/Y35-1</f>
        <v>0</v>
      </c>
      <c r="Z37" s="129">
        <f>Z36/Z35-1</f>
        <v>0.19999999999999996</v>
      </c>
    </row>
    <row r="38" spans="1:26" ht="13.5" customHeight="1" thickBot="1">
      <c r="A38" s="446" t="s">
        <v>4</v>
      </c>
      <c r="B38" s="119">
        <v>2007</v>
      </c>
      <c r="C38" s="15">
        <f>sz_gk_forg_2008_01!C38+sz_gk_forg_2008_02!C38+sz_gk_forg_2008_03!C38+sz_gk_forg_2008_04!C38+sz_gk_forg_2008_05!C38+sz_gk_forg_2008_06!C38</f>
        <v>844677</v>
      </c>
      <c r="D38" s="16">
        <f>sz_gk_forg_2008_01!D38+sz_gk_forg_2008_02!D38+sz_gk_forg_2008_03!D38+sz_gk_forg_2008_04!D38+sz_gk_forg_2008_05!D38+sz_gk_forg_2008_06!D38</f>
        <v>690258</v>
      </c>
      <c r="E38" s="17">
        <f>SUM(C38:D38)</f>
        <v>1534935</v>
      </c>
      <c r="F38" s="15">
        <f>sz_gk_forg_2008_01!F38+sz_gk_forg_2008_02!F38+sz_gk_forg_2008_03!F38+sz_gk_forg_2008_04!F38+sz_gk_forg_2008_05!F38+sz_gk_forg_2008_06!F38</f>
        <v>303485</v>
      </c>
      <c r="G38" s="16">
        <f>sz_gk_forg_2008_01!G38+sz_gk_forg_2008_02!G38+sz_gk_forg_2008_03!G38+sz_gk_forg_2008_04!G38+sz_gk_forg_2008_05!G38+sz_gk_forg_2008_06!G38</f>
        <v>264437</v>
      </c>
      <c r="H38" s="17">
        <f>SUM(F38:G38)</f>
        <v>567922</v>
      </c>
      <c r="I38" s="15">
        <f>sz_gk_forg_2008_01!I38+sz_gk_forg_2008_02!I38+sz_gk_forg_2008_03!I38+sz_gk_forg_2008_04!I38+sz_gk_forg_2008_05!I38+sz_gk_forg_2008_06!I38</f>
        <v>156007</v>
      </c>
      <c r="J38" s="16">
        <f>sz_gk_forg_2008_01!J38+sz_gk_forg_2008_02!J38+sz_gk_forg_2008_03!J38+sz_gk_forg_2008_04!J38+sz_gk_forg_2008_05!J38+sz_gk_forg_2008_06!J38</f>
        <v>141752</v>
      </c>
      <c r="K38" s="17">
        <f>SUM(I38:J38)</f>
        <v>297759</v>
      </c>
      <c r="L38" s="15">
        <f>sz_gk_forg_2008_01!L38+sz_gk_forg_2008_02!L38+sz_gk_forg_2008_03!L38+sz_gk_forg_2008_04!L38+sz_gk_forg_2008_05!L38+sz_gk_forg_2008_06!L38</f>
        <v>94478</v>
      </c>
      <c r="M38" s="16">
        <f>sz_gk_forg_2008_01!M38+sz_gk_forg_2008_02!M38+sz_gk_forg_2008_03!M38+sz_gk_forg_2008_04!M38+sz_gk_forg_2008_05!M38+sz_gk_forg_2008_06!M38</f>
        <v>67956</v>
      </c>
      <c r="N38" s="17">
        <f>SUM(L38:M38)</f>
        <v>162434</v>
      </c>
      <c r="O38" s="15">
        <f>sz_gk_forg_2008_01!O38+sz_gk_forg_2008_02!O38+sz_gk_forg_2008_03!O38+sz_gk_forg_2008_04!O38+sz_gk_forg_2008_05!O38+sz_gk_forg_2008_06!O38</f>
        <v>5876</v>
      </c>
      <c r="P38" s="16">
        <f>sz_gk_forg_2008_01!P38+sz_gk_forg_2008_02!P38+sz_gk_forg_2008_03!P38+sz_gk_forg_2008_04!P38+sz_gk_forg_2008_05!P38+sz_gk_forg_2008_06!P38</f>
        <v>4746</v>
      </c>
      <c r="Q38" s="17">
        <f>SUM(O38:P38)</f>
        <v>10622</v>
      </c>
      <c r="R38" s="15">
        <f>sz_gk_forg_2008_01!R38+sz_gk_forg_2008_02!R38+sz_gk_forg_2008_03!R38+sz_gk_forg_2008_04!R38+sz_gk_forg_2008_05!R38+sz_gk_forg_2008_06!R38</f>
        <v>371</v>
      </c>
      <c r="S38" s="16">
        <f>sz_gk_forg_2008_01!S38+sz_gk_forg_2008_02!S38+sz_gk_forg_2008_03!S38+sz_gk_forg_2008_04!S38+sz_gk_forg_2008_05!S38+sz_gk_forg_2008_06!S38</f>
        <v>339</v>
      </c>
      <c r="T38" s="17">
        <f>SUM(R38:S38)</f>
        <v>710</v>
      </c>
      <c r="U38" s="15">
        <f>sz_gk_forg_2008_01!U38+sz_gk_forg_2008_02!U38+sz_gk_forg_2008_03!U38+sz_gk_forg_2008_04!U38+sz_gk_forg_2008_05!U38+sz_gk_forg_2008_06!U38</f>
        <v>46737</v>
      </c>
      <c r="V38" s="16">
        <f>sz_gk_forg_2008_01!V38+sz_gk_forg_2008_02!V38+sz_gk_forg_2008_03!V38+sz_gk_forg_2008_04!V38+sz_gk_forg_2008_05!V38+sz_gk_forg_2008_06!V38</f>
        <v>49630</v>
      </c>
      <c r="W38" s="17">
        <f>SUM(U38:V38)</f>
        <v>96367</v>
      </c>
      <c r="X38" s="15">
        <f>sz_gk_forg_2008_01!X38+sz_gk_forg_2008_02!X38+sz_gk_forg_2008_03!X38+sz_gk_forg_2008_04!X38+sz_gk_forg_2008_05!X38+sz_gk_forg_2008_06!X38</f>
        <v>8</v>
      </c>
      <c r="Y38" s="16">
        <f>sz_gk_forg_2008_01!Y38+sz_gk_forg_2008_02!Y38+sz_gk_forg_2008_03!Y38+sz_gk_forg_2008_04!Y38+sz_gk_forg_2008_05!Y38+sz_gk_forg_2008_06!Y38</f>
        <v>7</v>
      </c>
      <c r="Z38" s="17">
        <f>SUM(X38:Y38)</f>
        <v>15</v>
      </c>
    </row>
    <row r="39" spans="1:26" ht="13.5" customHeight="1" thickBot="1">
      <c r="A39" s="446"/>
      <c r="B39" s="120">
        <v>2008</v>
      </c>
      <c r="C39" s="20">
        <f>sz_gk_forg_2008_01!C39+sz_gk_forg_2008_02!C39+sz_gk_forg_2008_03!C39+sz_gk_forg_2008_04!C39+sz_gk_forg_2008_05!C39+sz_gk_forg_2008_06!C39</f>
        <v>940177</v>
      </c>
      <c r="D39" s="21">
        <f>sz_gk_forg_2008_01!D39+sz_gk_forg_2008_02!D39+sz_gk_forg_2008_03!D39+sz_gk_forg_2008_04!D39+sz_gk_forg_2008_05!D39+sz_gk_forg_2008_06!D39</f>
        <v>792959</v>
      </c>
      <c r="E39" s="22">
        <f>SUM(C39:D39)</f>
        <v>1733136</v>
      </c>
      <c r="F39" s="20">
        <f>sz_gk_forg_2008_01!F39+sz_gk_forg_2008_02!F39+sz_gk_forg_2008_03!F39+sz_gk_forg_2008_04!F39+sz_gk_forg_2008_05!F39+sz_gk_forg_2008_06!F39</f>
        <v>383761</v>
      </c>
      <c r="G39" s="21">
        <f>sz_gk_forg_2008_01!G39+sz_gk_forg_2008_02!G39+sz_gk_forg_2008_03!G39+sz_gk_forg_2008_04!G39+sz_gk_forg_2008_05!G39+sz_gk_forg_2008_06!G39</f>
        <v>318412</v>
      </c>
      <c r="H39" s="22">
        <f>SUM(F39:G39)</f>
        <v>702173</v>
      </c>
      <c r="I39" s="20">
        <f>sz_gk_forg_2008_01!I39+sz_gk_forg_2008_02!I39+sz_gk_forg_2008_03!I39+sz_gk_forg_2008_04!I39+sz_gk_forg_2008_05!I39+sz_gk_forg_2008_06!I39</f>
        <v>203619</v>
      </c>
      <c r="J39" s="21">
        <f>sz_gk_forg_2008_01!J39+sz_gk_forg_2008_02!J39+sz_gk_forg_2008_03!J39+sz_gk_forg_2008_04!J39+sz_gk_forg_2008_05!J39+sz_gk_forg_2008_06!J39</f>
        <v>196478</v>
      </c>
      <c r="K39" s="22">
        <f>SUM(I39:J39)</f>
        <v>400097</v>
      </c>
      <c r="L39" s="20">
        <f>sz_gk_forg_2008_01!L39+sz_gk_forg_2008_02!L39+sz_gk_forg_2008_03!L39+sz_gk_forg_2008_04!L39+sz_gk_forg_2008_05!L39+sz_gk_forg_2008_06!L39</f>
        <v>131709</v>
      </c>
      <c r="M39" s="21">
        <f>sz_gk_forg_2008_01!M39+sz_gk_forg_2008_02!M39+sz_gk_forg_2008_03!M39+sz_gk_forg_2008_04!M39+sz_gk_forg_2008_05!M39+sz_gk_forg_2008_06!M39</f>
        <v>74051</v>
      </c>
      <c r="N39" s="22">
        <f>SUM(L39:M39)</f>
        <v>205760</v>
      </c>
      <c r="O39" s="20">
        <f>sz_gk_forg_2008_01!O39+sz_gk_forg_2008_02!O39+sz_gk_forg_2008_03!O39+sz_gk_forg_2008_04!O39+sz_gk_forg_2008_05!O39+sz_gk_forg_2008_06!O39</f>
        <v>4837</v>
      </c>
      <c r="P39" s="21">
        <f>sz_gk_forg_2008_01!P39+sz_gk_forg_2008_02!P39+sz_gk_forg_2008_03!P39+sz_gk_forg_2008_04!P39+sz_gk_forg_2008_05!P39+sz_gk_forg_2008_06!P39</f>
        <v>3703</v>
      </c>
      <c r="Q39" s="22">
        <f>SUM(O39:P39)</f>
        <v>8540</v>
      </c>
      <c r="R39" s="20">
        <f>sz_gk_forg_2008_01!R39+sz_gk_forg_2008_02!R39+sz_gk_forg_2008_03!R39+sz_gk_forg_2008_04!R39+sz_gk_forg_2008_05!R39+sz_gk_forg_2008_06!R39</f>
        <v>323</v>
      </c>
      <c r="S39" s="21">
        <f>sz_gk_forg_2008_01!S39+sz_gk_forg_2008_02!S39+sz_gk_forg_2008_03!S39+sz_gk_forg_2008_04!S39+sz_gk_forg_2008_05!S39+sz_gk_forg_2008_06!S39</f>
        <v>308</v>
      </c>
      <c r="T39" s="22">
        <f>SUM(R39:S39)</f>
        <v>631</v>
      </c>
      <c r="U39" s="20">
        <f>sz_gk_forg_2008_01!U39+sz_gk_forg_2008_02!U39+sz_gk_forg_2008_03!U39+sz_gk_forg_2008_04!U39+sz_gk_forg_2008_05!U39+sz_gk_forg_2008_06!U39</f>
        <v>43262</v>
      </c>
      <c r="V39" s="21">
        <f>sz_gk_forg_2008_01!V39+sz_gk_forg_2008_02!V39+sz_gk_forg_2008_03!V39+sz_gk_forg_2008_04!V39+sz_gk_forg_2008_05!V39+sz_gk_forg_2008_06!V39</f>
        <v>43865</v>
      </c>
      <c r="W39" s="22">
        <f>SUM(U39:V39)</f>
        <v>87127</v>
      </c>
      <c r="X39" s="20">
        <f>sz_gk_forg_2008_01!X39+sz_gk_forg_2008_02!X39+sz_gk_forg_2008_03!X39+sz_gk_forg_2008_04!X39+sz_gk_forg_2008_05!X39+sz_gk_forg_2008_06!X39</f>
        <v>11</v>
      </c>
      <c r="Y39" s="21">
        <f>sz_gk_forg_2008_01!Y39+sz_gk_forg_2008_02!Y39+sz_gk_forg_2008_03!Y39+sz_gk_forg_2008_04!Y39+sz_gk_forg_2008_05!Y39+sz_gk_forg_2008_06!Y39</f>
        <v>7</v>
      </c>
      <c r="Z39" s="22">
        <f>SUM(X39:Y39)</f>
        <v>18</v>
      </c>
    </row>
    <row r="40" spans="1:26" ht="10.5" customHeight="1" thickBot="1">
      <c r="A40" s="446"/>
      <c r="B40" s="121" t="s">
        <v>0</v>
      </c>
      <c r="C40" s="89">
        <f>C39/C38-1</f>
        <v>0.11306096886738959</v>
      </c>
      <c r="D40" s="71">
        <f>D39/D38-1</f>
        <v>0.14878639581142128</v>
      </c>
      <c r="E40" s="25">
        <f aca="true" t="shared" si="11" ref="E40:Z40">E39/E38-1</f>
        <v>0.1291266405417819</v>
      </c>
      <c r="F40" s="26">
        <f t="shared" si="11"/>
        <v>0.264513896897705</v>
      </c>
      <c r="G40" s="27">
        <f t="shared" si="11"/>
        <v>0.20411288889225032</v>
      </c>
      <c r="H40" s="25">
        <f t="shared" si="11"/>
        <v>0.2363898563535134</v>
      </c>
      <c r="I40" s="26">
        <f>I39/I38-1</f>
        <v>0.30519143371771773</v>
      </c>
      <c r="J40" s="27">
        <f>J39/J38-1</f>
        <v>0.3860686268976805</v>
      </c>
      <c r="K40" s="25">
        <f t="shared" si="11"/>
        <v>0.3436940613046122</v>
      </c>
      <c r="L40" s="26">
        <f t="shared" si="11"/>
        <v>0.3940705772772497</v>
      </c>
      <c r="M40" s="27">
        <f t="shared" si="11"/>
        <v>0.08969038789805173</v>
      </c>
      <c r="N40" s="25">
        <f t="shared" si="11"/>
        <v>0.2667298718248643</v>
      </c>
      <c r="O40" s="89">
        <f t="shared" si="11"/>
        <v>-0.1768209666439755</v>
      </c>
      <c r="P40" s="71">
        <f t="shared" si="11"/>
        <v>-0.21976401179941008</v>
      </c>
      <c r="Q40" s="25">
        <f t="shared" si="11"/>
        <v>-0.19600828469214837</v>
      </c>
      <c r="R40" s="26">
        <f t="shared" si="11"/>
        <v>-0.12938005390835583</v>
      </c>
      <c r="S40" s="27">
        <f t="shared" si="11"/>
        <v>-0.09144542772861353</v>
      </c>
      <c r="T40" s="25">
        <f t="shared" si="11"/>
        <v>-0.11126760563380278</v>
      </c>
      <c r="U40" s="26">
        <f t="shared" si="11"/>
        <v>-0.0743522262875238</v>
      </c>
      <c r="V40" s="27">
        <f t="shared" si="11"/>
        <v>-0.11615958089864997</v>
      </c>
      <c r="W40" s="25">
        <f t="shared" si="11"/>
        <v>-0.09588344557784301</v>
      </c>
      <c r="X40" s="26">
        <f t="shared" si="11"/>
        <v>0.375</v>
      </c>
      <c r="Y40" s="27">
        <f t="shared" si="11"/>
        <v>0</v>
      </c>
      <c r="Z40" s="25">
        <f t="shared" si="11"/>
        <v>0.19999999999999996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I1">
      <selection activeCell="U15" sqref="U15"/>
    </sheetView>
  </sheetViews>
  <sheetFormatPr defaultColWidth="9.00390625" defaultRowHeight="12.75"/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40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2.75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13.5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3.5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60" t="s">
        <v>1</v>
      </c>
      <c r="Y10" s="44" t="s">
        <v>2</v>
      </c>
      <c r="Z10" s="63" t="s">
        <v>3</v>
      </c>
    </row>
    <row r="11" spans="1:26" ht="12.75">
      <c r="A11" s="412" t="s">
        <v>7</v>
      </c>
      <c r="B11" s="116">
        <v>2007</v>
      </c>
      <c r="C11" s="87">
        <v>65414</v>
      </c>
      <c r="D11" s="69">
        <v>59282</v>
      </c>
      <c r="E11" s="80">
        <f>SUM(C11:D11)</f>
        <v>124696</v>
      </c>
      <c r="F11" s="23">
        <v>14029</v>
      </c>
      <c r="G11" s="23">
        <v>12218</v>
      </c>
      <c r="H11" s="80">
        <f>SUM(F11:G11)</f>
        <v>26247</v>
      </c>
      <c r="I11" s="33">
        <v>10847</v>
      </c>
      <c r="J11" s="43">
        <v>9396</v>
      </c>
      <c r="K11" s="80">
        <f>SUM(I11:J11)</f>
        <v>20243</v>
      </c>
      <c r="L11" s="23">
        <v>2367</v>
      </c>
      <c r="M11" s="21">
        <v>2027</v>
      </c>
      <c r="N11" s="80">
        <f>SUM(L11:M11)</f>
        <v>4394</v>
      </c>
      <c r="O11" s="64">
        <v>789</v>
      </c>
      <c r="P11" s="69">
        <v>781</v>
      </c>
      <c r="Q11" s="80">
        <f>SUM(O11:P11)</f>
        <v>1570</v>
      </c>
      <c r="R11" s="20">
        <v>26</v>
      </c>
      <c r="S11" s="21">
        <v>14</v>
      </c>
      <c r="T11" s="80">
        <f>SUM(R11:S11)</f>
        <v>40</v>
      </c>
      <c r="U11" s="15">
        <v>0</v>
      </c>
      <c r="V11" s="16">
        <v>0</v>
      </c>
      <c r="W11" s="17">
        <v>0</v>
      </c>
      <c r="X11" s="23">
        <v>0</v>
      </c>
      <c r="Y11" s="37">
        <v>0</v>
      </c>
      <c r="Z11" s="17">
        <v>0</v>
      </c>
    </row>
    <row r="12" spans="1:26" ht="12.75">
      <c r="A12" s="403"/>
      <c r="B12" s="117">
        <v>2008</v>
      </c>
      <c r="C12" s="88">
        <v>79795</v>
      </c>
      <c r="D12" s="70">
        <v>65994</v>
      </c>
      <c r="E12" s="80">
        <f>SUM(C12:D12)</f>
        <v>145789</v>
      </c>
      <c r="F12" s="23">
        <v>19080</v>
      </c>
      <c r="G12" s="23">
        <v>15420</v>
      </c>
      <c r="H12" s="80">
        <f>SUM(F12:G12)</f>
        <v>34500</v>
      </c>
      <c r="I12" s="21">
        <v>16279</v>
      </c>
      <c r="J12" s="23">
        <v>13170</v>
      </c>
      <c r="K12" s="80">
        <f>SUM(I12:J12)</f>
        <v>29449</v>
      </c>
      <c r="L12" s="23">
        <v>1997</v>
      </c>
      <c r="M12" s="21">
        <v>1546</v>
      </c>
      <c r="N12" s="80">
        <f>SUM(L12:M12)</f>
        <v>3543</v>
      </c>
      <c r="O12" s="57">
        <v>768</v>
      </c>
      <c r="P12" s="70">
        <v>684</v>
      </c>
      <c r="Q12" s="80">
        <f>SUM(O12:P12)</f>
        <v>1452</v>
      </c>
      <c r="R12" s="20">
        <v>36</v>
      </c>
      <c r="S12" s="21">
        <v>20</v>
      </c>
      <c r="T12" s="80">
        <f>SUM(R12:S12)</f>
        <v>56</v>
      </c>
      <c r="U12" s="20">
        <v>0</v>
      </c>
      <c r="V12" s="21">
        <v>0</v>
      </c>
      <c r="W12" s="22">
        <v>0</v>
      </c>
      <c r="X12" s="23">
        <v>0</v>
      </c>
      <c r="Y12" s="37">
        <v>0</v>
      </c>
      <c r="Z12" s="22">
        <v>0</v>
      </c>
    </row>
    <row r="13" spans="1:26" ht="13.5" thickBot="1">
      <c r="A13" s="413"/>
      <c r="B13" s="118" t="s">
        <v>0</v>
      </c>
      <c r="C13" s="26">
        <f>C12/C11-1</f>
        <v>0.21984590454642738</v>
      </c>
      <c r="D13" s="27">
        <f aca="true" t="shared" si="0" ref="D13:T13">D12/D11-1</f>
        <v>0.11322155122971567</v>
      </c>
      <c r="E13" s="42">
        <f t="shared" si="0"/>
        <v>0.1691553858985051</v>
      </c>
      <c r="F13" s="247">
        <f t="shared" si="0"/>
        <v>0.3600399173141351</v>
      </c>
      <c r="G13" s="255">
        <f t="shared" si="0"/>
        <v>0.26207235226714687</v>
      </c>
      <c r="H13" s="25">
        <f t="shared" si="0"/>
        <v>0.31443593553548976</v>
      </c>
      <c r="I13" s="247">
        <f t="shared" si="0"/>
        <v>0.500783626809256</v>
      </c>
      <c r="J13" s="27">
        <f t="shared" si="0"/>
        <v>0.4016602809706258</v>
      </c>
      <c r="K13" s="25">
        <f t="shared" si="0"/>
        <v>0.4547744899471422</v>
      </c>
      <c r="L13" s="26">
        <f t="shared" si="0"/>
        <v>-0.15631601182931987</v>
      </c>
      <c r="M13" s="39">
        <f t="shared" si="0"/>
        <v>-0.2372964972866305</v>
      </c>
      <c r="N13" s="25">
        <f t="shared" si="0"/>
        <v>-0.19367319071461087</v>
      </c>
      <c r="O13" s="26">
        <f t="shared" si="0"/>
        <v>-0.026615969581749055</v>
      </c>
      <c r="P13" s="26">
        <f t="shared" si="0"/>
        <v>-0.12419974391805377</v>
      </c>
      <c r="Q13" s="26">
        <f t="shared" si="0"/>
        <v>-0.07515923566878979</v>
      </c>
      <c r="R13" s="247">
        <f t="shared" si="0"/>
        <v>0.3846153846153846</v>
      </c>
      <c r="S13" s="255">
        <f t="shared" si="0"/>
        <v>0.4285714285714286</v>
      </c>
      <c r="T13" s="25">
        <f t="shared" si="0"/>
        <v>0.3999999999999999</v>
      </c>
      <c r="U13" s="140">
        <v>0</v>
      </c>
      <c r="V13" s="62">
        <v>0</v>
      </c>
      <c r="W13" s="58">
        <v>0</v>
      </c>
      <c r="X13" s="47">
        <v>0</v>
      </c>
      <c r="Y13" s="51">
        <v>0</v>
      </c>
      <c r="Z13" s="58">
        <v>0</v>
      </c>
    </row>
    <row r="14" spans="1:26" ht="12.75">
      <c r="A14" s="402" t="s">
        <v>8</v>
      </c>
      <c r="B14" s="146">
        <v>2007</v>
      </c>
      <c r="C14" s="87">
        <v>30207</v>
      </c>
      <c r="D14" s="69">
        <v>32984</v>
      </c>
      <c r="E14" s="80">
        <f>SUM(C14:D14)</f>
        <v>63191</v>
      </c>
      <c r="F14" s="23">
        <v>7296</v>
      </c>
      <c r="G14" s="23">
        <v>7879</v>
      </c>
      <c r="H14" s="80">
        <f>SUM(F14:G14)</f>
        <v>15175</v>
      </c>
      <c r="I14" s="16">
        <v>0</v>
      </c>
      <c r="J14" s="18">
        <v>0</v>
      </c>
      <c r="K14" s="17">
        <v>0</v>
      </c>
      <c r="L14" s="18">
        <v>0</v>
      </c>
      <c r="M14" s="16">
        <v>0</v>
      </c>
      <c r="N14" s="17">
        <f>SUM(L14:M14)</f>
        <v>0</v>
      </c>
      <c r="O14" s="56">
        <v>0</v>
      </c>
      <c r="P14" s="69">
        <v>0</v>
      </c>
      <c r="Q14" s="77">
        <v>0</v>
      </c>
      <c r="R14" s="15">
        <v>0</v>
      </c>
      <c r="S14" s="16">
        <v>0</v>
      </c>
      <c r="T14" s="17">
        <v>0</v>
      </c>
      <c r="U14" s="23">
        <v>7296</v>
      </c>
      <c r="V14" s="23">
        <v>7879</v>
      </c>
      <c r="W14" s="80">
        <f>SUM(U14:V14)</f>
        <v>15175</v>
      </c>
      <c r="X14" s="23">
        <v>0</v>
      </c>
      <c r="Y14" s="37">
        <v>0</v>
      </c>
      <c r="Z14" s="22">
        <v>0</v>
      </c>
    </row>
    <row r="15" spans="1:26" ht="12.75">
      <c r="A15" s="403"/>
      <c r="B15" s="117">
        <v>2008</v>
      </c>
      <c r="C15" s="88">
        <v>32194</v>
      </c>
      <c r="D15" s="70">
        <v>35618</v>
      </c>
      <c r="E15" s="80">
        <f>SUM(C15:D15)</f>
        <v>67812</v>
      </c>
      <c r="F15" s="23">
        <v>8211</v>
      </c>
      <c r="G15" s="23">
        <v>8051</v>
      </c>
      <c r="H15" s="80">
        <f>SUM(F15:G15)</f>
        <v>16262</v>
      </c>
      <c r="I15" s="21">
        <v>0</v>
      </c>
      <c r="J15" s="23">
        <v>0</v>
      </c>
      <c r="K15" s="22">
        <v>0</v>
      </c>
      <c r="L15" s="23">
        <v>0</v>
      </c>
      <c r="M15" s="21">
        <v>0</v>
      </c>
      <c r="N15" s="22">
        <f>SUM(L15:M15)</f>
        <v>0</v>
      </c>
      <c r="O15" s="57">
        <v>0</v>
      </c>
      <c r="P15" s="70">
        <v>0</v>
      </c>
      <c r="Q15" s="36">
        <v>0</v>
      </c>
      <c r="R15" s="20">
        <v>0</v>
      </c>
      <c r="S15" s="21">
        <v>0</v>
      </c>
      <c r="T15" s="22">
        <v>0</v>
      </c>
      <c r="U15" s="23">
        <v>8211</v>
      </c>
      <c r="V15" s="23">
        <v>8051</v>
      </c>
      <c r="W15" s="80">
        <f>SUM(U15:V15)</f>
        <v>16262</v>
      </c>
      <c r="X15" s="23">
        <v>0</v>
      </c>
      <c r="Y15" s="37">
        <v>0</v>
      </c>
      <c r="Z15" s="22">
        <v>0</v>
      </c>
    </row>
    <row r="16" spans="1:26" ht="13.5" thickBot="1">
      <c r="A16" s="404"/>
      <c r="B16" s="147" t="s">
        <v>0</v>
      </c>
      <c r="C16" s="26">
        <f aca="true" t="shared" si="1" ref="C16:H16">C15/C14-1</f>
        <v>0.06577945509319028</v>
      </c>
      <c r="D16" s="27">
        <f t="shared" si="1"/>
        <v>0.07985690031530446</v>
      </c>
      <c r="E16" s="42">
        <f t="shared" si="1"/>
        <v>0.07312750233419307</v>
      </c>
      <c r="F16" s="247">
        <f t="shared" si="1"/>
        <v>0.12541118421052633</v>
      </c>
      <c r="G16" s="255">
        <f t="shared" si="1"/>
        <v>0.02183018149511362</v>
      </c>
      <c r="H16" s="27">
        <f t="shared" si="1"/>
        <v>0.07163097199341029</v>
      </c>
      <c r="I16" s="62">
        <v>0</v>
      </c>
      <c r="J16" s="47">
        <v>0</v>
      </c>
      <c r="K16" s="58">
        <v>0</v>
      </c>
      <c r="L16" s="48">
        <v>0</v>
      </c>
      <c r="M16" s="49">
        <v>0</v>
      </c>
      <c r="N16" s="50">
        <v>0</v>
      </c>
      <c r="O16" s="52">
        <v>0</v>
      </c>
      <c r="P16" s="73">
        <v>0</v>
      </c>
      <c r="Q16" s="106">
        <v>0</v>
      </c>
      <c r="R16" s="107">
        <v>0</v>
      </c>
      <c r="S16" s="108">
        <v>0</v>
      </c>
      <c r="T16" s="109">
        <v>0</v>
      </c>
      <c r="U16" s="247">
        <f>U15/U14-1</f>
        <v>0.12541118421052633</v>
      </c>
      <c r="V16" s="255">
        <f>V15/V14-1</f>
        <v>0.02183018149511362</v>
      </c>
      <c r="W16" s="27">
        <f>W15/W14-1</f>
        <v>0.07163097199341029</v>
      </c>
      <c r="X16" s="47">
        <v>0</v>
      </c>
      <c r="Y16" s="51">
        <v>0</v>
      </c>
      <c r="Z16" s="58">
        <v>0</v>
      </c>
    </row>
    <row r="17" spans="1:26" ht="12.75">
      <c r="A17" s="412" t="s">
        <v>9</v>
      </c>
      <c r="B17" s="116">
        <v>2007</v>
      </c>
      <c r="C17" s="87">
        <v>42126</v>
      </c>
      <c r="D17" s="72">
        <v>33568</v>
      </c>
      <c r="E17" s="80">
        <f>SUM(C17:D17)</f>
        <v>75694</v>
      </c>
      <c r="F17" s="23">
        <v>24143</v>
      </c>
      <c r="G17" s="23">
        <v>18553</v>
      </c>
      <c r="H17" s="80">
        <f>SUM(F17:G17)</f>
        <v>42696</v>
      </c>
      <c r="I17" s="33">
        <v>9283</v>
      </c>
      <c r="J17" s="43">
        <v>8882</v>
      </c>
      <c r="K17" s="80">
        <f>SUM(I17:J17)</f>
        <v>18165</v>
      </c>
      <c r="L17" s="23">
        <v>14700</v>
      </c>
      <c r="M17" s="21">
        <v>9530</v>
      </c>
      <c r="N17" s="80">
        <f>SUM(L17:M17)</f>
        <v>24230</v>
      </c>
      <c r="O17" s="64">
        <v>138</v>
      </c>
      <c r="P17" s="56">
        <v>122</v>
      </c>
      <c r="Q17" s="17">
        <f>SUM(O17:P17)</f>
        <v>260</v>
      </c>
      <c r="R17" s="23">
        <v>17</v>
      </c>
      <c r="S17" s="21">
        <v>13</v>
      </c>
      <c r="T17" s="80">
        <f>SUM(R17:S17)</f>
        <v>30</v>
      </c>
      <c r="U17" s="15">
        <v>0</v>
      </c>
      <c r="V17" s="16">
        <v>0</v>
      </c>
      <c r="W17" s="17">
        <v>0</v>
      </c>
      <c r="X17" s="23">
        <v>0</v>
      </c>
      <c r="Y17" s="37">
        <v>0</v>
      </c>
      <c r="Z17" s="22">
        <v>0</v>
      </c>
    </row>
    <row r="18" spans="1:26" ht="12.75">
      <c r="A18" s="403"/>
      <c r="B18" s="117">
        <v>2008</v>
      </c>
      <c r="C18" s="88">
        <v>61916</v>
      </c>
      <c r="D18" s="70">
        <v>42944</v>
      </c>
      <c r="E18" s="80">
        <f>SUM(C18:D18)</f>
        <v>104860</v>
      </c>
      <c r="F18" s="23">
        <v>41398</v>
      </c>
      <c r="G18" s="23">
        <v>25312</v>
      </c>
      <c r="H18" s="80">
        <f>SUM(F18:G18)</f>
        <v>66710</v>
      </c>
      <c r="I18" s="21">
        <v>14348</v>
      </c>
      <c r="J18" s="23">
        <v>14016</v>
      </c>
      <c r="K18" s="80">
        <f>SUM(I18:J18)</f>
        <v>28364</v>
      </c>
      <c r="L18" s="23">
        <v>26908</v>
      </c>
      <c r="M18" s="21">
        <v>11199</v>
      </c>
      <c r="N18" s="80">
        <f>SUM(L18:M18)</f>
        <v>38107</v>
      </c>
      <c r="O18" s="57">
        <v>105</v>
      </c>
      <c r="P18" s="57">
        <v>76</v>
      </c>
      <c r="Q18" s="22">
        <f>SUM(O18:P18)</f>
        <v>181</v>
      </c>
      <c r="R18" s="23">
        <v>37</v>
      </c>
      <c r="S18" s="21">
        <v>21</v>
      </c>
      <c r="T18" s="80">
        <f>SUM(R18:S18)</f>
        <v>58</v>
      </c>
      <c r="U18" s="20">
        <v>0</v>
      </c>
      <c r="V18" s="21">
        <v>0</v>
      </c>
      <c r="W18" s="22">
        <v>0</v>
      </c>
      <c r="X18" s="23">
        <v>0</v>
      </c>
      <c r="Y18" s="37">
        <v>0</v>
      </c>
      <c r="Z18" s="22">
        <v>0</v>
      </c>
    </row>
    <row r="19" spans="1:26" ht="13.5" thickBot="1">
      <c r="A19" s="413"/>
      <c r="B19" s="118" t="s">
        <v>0</v>
      </c>
      <c r="C19" s="26">
        <f>C18/C17-1</f>
        <v>0.4697811327921</v>
      </c>
      <c r="D19" s="27">
        <f aca="true" t="shared" si="2" ref="D19:S19">D18/D17-1</f>
        <v>0.2793136320305052</v>
      </c>
      <c r="E19" s="42">
        <f t="shared" si="2"/>
        <v>0.38531455597537456</v>
      </c>
      <c r="F19" s="26">
        <f t="shared" si="2"/>
        <v>0.7146999130182661</v>
      </c>
      <c r="G19" s="39">
        <f t="shared" si="2"/>
        <v>0.3643076591386838</v>
      </c>
      <c r="H19" s="25">
        <f t="shared" si="2"/>
        <v>0.5624414465055274</v>
      </c>
      <c r="I19" s="247">
        <f t="shared" si="2"/>
        <v>0.5456210276850155</v>
      </c>
      <c r="J19" s="255">
        <f t="shared" si="2"/>
        <v>0.578022967800045</v>
      </c>
      <c r="K19" s="25">
        <f t="shared" si="2"/>
        <v>0.5614643545279383</v>
      </c>
      <c r="L19" s="247">
        <f t="shared" si="2"/>
        <v>0.8304761904761904</v>
      </c>
      <c r="M19" s="255">
        <f t="shared" si="2"/>
        <v>0.175131164742917</v>
      </c>
      <c r="N19" s="25">
        <f t="shared" si="2"/>
        <v>0.5727197688815517</v>
      </c>
      <c r="O19" s="247">
        <f t="shared" si="2"/>
        <v>-0.23913043478260865</v>
      </c>
      <c r="P19" s="27">
        <f t="shared" si="2"/>
        <v>-0.3770491803278688</v>
      </c>
      <c r="Q19" s="25">
        <f t="shared" si="2"/>
        <v>-0.3038461538461539</v>
      </c>
      <c r="R19" s="247">
        <f t="shared" si="2"/>
        <v>1.176470588235294</v>
      </c>
      <c r="S19" s="255">
        <f t="shared" si="2"/>
        <v>0.6153846153846154</v>
      </c>
      <c r="T19" s="25">
        <f>T18/T17-1</f>
        <v>0.9333333333333333</v>
      </c>
      <c r="U19" s="140">
        <v>0</v>
      </c>
      <c r="V19" s="62">
        <v>0</v>
      </c>
      <c r="W19" s="109">
        <v>0</v>
      </c>
      <c r="X19" s="47">
        <v>0</v>
      </c>
      <c r="Y19" s="51">
        <v>0</v>
      </c>
      <c r="Z19" s="58">
        <v>0</v>
      </c>
    </row>
    <row r="20" spans="1:26" ht="12.75">
      <c r="A20" s="394" t="s">
        <v>31</v>
      </c>
      <c r="B20" s="116">
        <v>2007</v>
      </c>
      <c r="C20" s="125">
        <v>0</v>
      </c>
      <c r="D20" s="126">
        <v>2</v>
      </c>
      <c r="E20" s="80">
        <f>SUM(C20:D20)</f>
        <v>2</v>
      </c>
      <c r="F20" s="15">
        <v>0</v>
      </c>
      <c r="G20" s="16">
        <v>1</v>
      </c>
      <c r="H20" s="80">
        <f>SUM(F20:G20)</f>
        <v>1</v>
      </c>
      <c r="I20" s="132">
        <v>0</v>
      </c>
      <c r="J20" s="133">
        <v>0</v>
      </c>
      <c r="K20" s="134">
        <v>0</v>
      </c>
      <c r="L20" s="132">
        <v>0</v>
      </c>
      <c r="M20" s="133">
        <v>0</v>
      </c>
      <c r="N20" s="134">
        <v>0</v>
      </c>
      <c r="O20" s="125">
        <v>0</v>
      </c>
      <c r="P20" s="153">
        <v>0</v>
      </c>
      <c r="Q20" s="134">
        <v>0</v>
      </c>
      <c r="R20" s="132">
        <v>0</v>
      </c>
      <c r="S20" s="133">
        <v>0</v>
      </c>
      <c r="T20" s="134">
        <v>0</v>
      </c>
      <c r="U20" s="132">
        <v>0</v>
      </c>
      <c r="V20" s="133">
        <v>0</v>
      </c>
      <c r="W20" s="149">
        <v>0</v>
      </c>
      <c r="X20" s="148">
        <v>0</v>
      </c>
      <c r="Y20" s="133">
        <v>1</v>
      </c>
      <c r="Z20" s="17">
        <v>1</v>
      </c>
    </row>
    <row r="21" spans="1:26" ht="12.75">
      <c r="A21" s="395"/>
      <c r="B21" s="117">
        <v>2008</v>
      </c>
      <c r="C21" s="127">
        <v>0</v>
      </c>
      <c r="D21" s="128">
        <v>4</v>
      </c>
      <c r="E21" s="80">
        <f>SUM(C21:D21)</f>
        <v>4</v>
      </c>
      <c r="F21" s="20">
        <v>0</v>
      </c>
      <c r="G21" s="21">
        <v>1</v>
      </c>
      <c r="H21" s="80">
        <f>SUM(F21:G21)</f>
        <v>1</v>
      </c>
      <c r="I21" s="137">
        <v>0</v>
      </c>
      <c r="J21" s="138">
        <v>0</v>
      </c>
      <c r="K21" s="139">
        <v>0</v>
      </c>
      <c r="L21" s="137">
        <v>0</v>
      </c>
      <c r="M21" s="138">
        <v>0</v>
      </c>
      <c r="N21" s="139">
        <v>0</v>
      </c>
      <c r="O21" s="127">
        <v>0</v>
      </c>
      <c r="P21" s="128">
        <v>0</v>
      </c>
      <c r="Q21" s="139">
        <v>0</v>
      </c>
      <c r="R21" s="137">
        <v>0</v>
      </c>
      <c r="S21" s="138">
        <v>0</v>
      </c>
      <c r="T21" s="139">
        <v>0</v>
      </c>
      <c r="U21" s="137">
        <v>0</v>
      </c>
      <c r="V21" s="138">
        <v>0</v>
      </c>
      <c r="W21" s="169">
        <v>0</v>
      </c>
      <c r="X21" s="177">
        <v>0</v>
      </c>
      <c r="Y21" s="138">
        <v>1</v>
      </c>
      <c r="Z21" s="34">
        <v>1</v>
      </c>
    </row>
    <row r="22" spans="1:26" ht="13.5" thickBot="1">
      <c r="A22" s="396"/>
      <c r="B22" s="118" t="s">
        <v>0</v>
      </c>
      <c r="C22" s="184" t="s">
        <v>33</v>
      </c>
      <c r="D22" s="27">
        <f>D21/D20-1</f>
        <v>1</v>
      </c>
      <c r="E22" s="42">
        <f>E21/E20-1</f>
        <v>1</v>
      </c>
      <c r="F22" s="259" t="s">
        <v>33</v>
      </c>
      <c r="G22" s="255">
        <f>G21/G20-1</f>
        <v>0</v>
      </c>
      <c r="H22" s="25">
        <f>H21/H20-1</f>
        <v>0</v>
      </c>
      <c r="I22" s="178">
        <v>0</v>
      </c>
      <c r="J22" s="142">
        <v>0</v>
      </c>
      <c r="K22" s="179">
        <v>0</v>
      </c>
      <c r="L22" s="178">
        <v>0</v>
      </c>
      <c r="M22" s="142">
        <v>0</v>
      </c>
      <c r="N22" s="179">
        <v>0</v>
      </c>
      <c r="O22" s="178">
        <v>0</v>
      </c>
      <c r="P22" s="142">
        <v>0</v>
      </c>
      <c r="Q22" s="179">
        <v>0</v>
      </c>
      <c r="R22" s="178">
        <v>0</v>
      </c>
      <c r="S22" s="142">
        <v>0</v>
      </c>
      <c r="T22" s="179">
        <v>0</v>
      </c>
      <c r="U22" s="178">
        <v>0</v>
      </c>
      <c r="V22" s="142">
        <v>0</v>
      </c>
      <c r="W22" s="179">
        <v>0</v>
      </c>
      <c r="X22" s="89" t="s">
        <v>33</v>
      </c>
      <c r="Y22" s="39">
        <f>Y21/Y20-1</f>
        <v>0</v>
      </c>
      <c r="Z22" s="27">
        <f>Z21/Z20-1</f>
        <v>0</v>
      </c>
    </row>
    <row r="23" spans="1:26" ht="12.75">
      <c r="A23" s="402" t="s">
        <v>10</v>
      </c>
      <c r="B23" s="146">
        <v>2007</v>
      </c>
      <c r="C23" s="87">
        <v>32979</v>
      </c>
      <c r="D23" s="69">
        <v>30624</v>
      </c>
      <c r="E23" s="80">
        <f>SUM(C23:D23)</f>
        <v>63603</v>
      </c>
      <c r="F23" s="18">
        <v>12012</v>
      </c>
      <c r="G23" s="18">
        <v>12447</v>
      </c>
      <c r="H23" s="80">
        <f>SUM(F23:G23)</f>
        <v>24459</v>
      </c>
      <c r="I23" s="16">
        <v>10614</v>
      </c>
      <c r="J23" s="18">
        <v>11190</v>
      </c>
      <c r="K23" s="80">
        <f>SUM(I23:J23)</f>
        <v>21804</v>
      </c>
      <c r="L23" s="18">
        <v>1172</v>
      </c>
      <c r="M23" s="16">
        <v>1028</v>
      </c>
      <c r="N23" s="80">
        <f>SUM(L23:M23)</f>
        <v>2200</v>
      </c>
      <c r="O23" s="176">
        <v>152</v>
      </c>
      <c r="P23" s="69">
        <v>117</v>
      </c>
      <c r="Q23" s="80">
        <f>SUM(O23:P23)</f>
        <v>269</v>
      </c>
      <c r="R23" s="18">
        <v>74</v>
      </c>
      <c r="S23" s="16">
        <v>112</v>
      </c>
      <c r="T23" s="80">
        <f>SUM(R23:S23)</f>
        <v>186</v>
      </c>
      <c r="U23" s="18">
        <v>0</v>
      </c>
      <c r="V23" s="40">
        <v>0</v>
      </c>
      <c r="W23" s="19">
        <v>0</v>
      </c>
      <c r="X23" s="15">
        <v>0</v>
      </c>
      <c r="Y23" s="40">
        <v>0</v>
      </c>
      <c r="Z23" s="17">
        <v>0</v>
      </c>
    </row>
    <row r="24" spans="1:26" ht="12.75">
      <c r="A24" s="403"/>
      <c r="B24" s="117">
        <v>2008</v>
      </c>
      <c r="C24" s="88">
        <v>41245</v>
      </c>
      <c r="D24" s="70">
        <v>38643</v>
      </c>
      <c r="E24" s="80">
        <f>SUM(C24:D24)</f>
        <v>79888</v>
      </c>
      <c r="F24" s="23">
        <v>15614</v>
      </c>
      <c r="G24" s="23">
        <v>15380</v>
      </c>
      <c r="H24" s="80">
        <f>SUM(F24:G24)</f>
        <v>30994</v>
      </c>
      <c r="I24" s="21">
        <v>14164</v>
      </c>
      <c r="J24" s="23">
        <v>14241</v>
      </c>
      <c r="K24" s="80">
        <f>SUM(I24:J24)</f>
        <v>28405</v>
      </c>
      <c r="L24" s="23">
        <v>1214</v>
      </c>
      <c r="M24" s="21">
        <v>972</v>
      </c>
      <c r="N24" s="80">
        <f>SUM(L24:M24)</f>
        <v>2186</v>
      </c>
      <c r="O24" s="57">
        <v>123</v>
      </c>
      <c r="P24" s="57">
        <v>92</v>
      </c>
      <c r="Q24" s="22">
        <f>SUM(O24:P24)</f>
        <v>215</v>
      </c>
      <c r="R24" s="23">
        <v>113</v>
      </c>
      <c r="S24" s="21">
        <v>75</v>
      </c>
      <c r="T24" s="80">
        <f>SUM(R24:S24)</f>
        <v>188</v>
      </c>
      <c r="U24" s="23">
        <v>0</v>
      </c>
      <c r="V24" s="37">
        <v>0</v>
      </c>
      <c r="W24" s="24">
        <v>0</v>
      </c>
      <c r="X24" s="20">
        <v>0</v>
      </c>
      <c r="Y24" s="37">
        <v>0</v>
      </c>
      <c r="Z24" s="22">
        <v>0</v>
      </c>
    </row>
    <row r="25" spans="1:26" ht="13.5" thickBot="1">
      <c r="A25" s="404"/>
      <c r="B25" s="147" t="s">
        <v>0</v>
      </c>
      <c r="C25" s="26">
        <f>C24/C23-1</f>
        <v>0.25064434943448854</v>
      </c>
      <c r="D25" s="27">
        <f aca="true" t="shared" si="3" ref="D25:T25">D24/D23-1</f>
        <v>0.2618534482758621</v>
      </c>
      <c r="E25" s="42">
        <f t="shared" si="3"/>
        <v>0.256041381695832</v>
      </c>
      <c r="F25" s="247">
        <f t="shared" si="3"/>
        <v>0.29986679986679987</v>
      </c>
      <c r="G25" s="255">
        <f t="shared" si="3"/>
        <v>0.23563910982566072</v>
      </c>
      <c r="H25" s="25">
        <f t="shared" si="3"/>
        <v>0.2671818144650231</v>
      </c>
      <c r="I25" s="247">
        <f t="shared" si="3"/>
        <v>0.3344639155831921</v>
      </c>
      <c r="J25" s="255">
        <f t="shared" si="3"/>
        <v>0.2726541554959785</v>
      </c>
      <c r="K25" s="258">
        <f t="shared" si="3"/>
        <v>0.3027426160337552</v>
      </c>
      <c r="L25" s="247">
        <f t="shared" si="3"/>
        <v>0.03583617747440271</v>
      </c>
      <c r="M25" s="255">
        <f t="shared" si="3"/>
        <v>-0.054474708171206254</v>
      </c>
      <c r="N25" s="25">
        <f t="shared" si="3"/>
        <v>-0.006363636363636349</v>
      </c>
      <c r="O25" s="26">
        <f t="shared" si="3"/>
        <v>-0.1907894736842105</v>
      </c>
      <c r="P25" s="247">
        <f t="shared" si="3"/>
        <v>-0.2136752136752137</v>
      </c>
      <c r="Q25" s="25">
        <f t="shared" si="3"/>
        <v>-0.2007434944237918</v>
      </c>
      <c r="R25" s="247">
        <f t="shared" si="3"/>
        <v>0.527027027027027</v>
      </c>
      <c r="S25" s="27">
        <f t="shared" si="3"/>
        <v>-0.3303571428571429</v>
      </c>
      <c r="T25" s="27">
        <f t="shared" si="3"/>
        <v>0.010752688172043001</v>
      </c>
      <c r="U25" s="47">
        <v>0</v>
      </c>
      <c r="V25" s="51">
        <v>0</v>
      </c>
      <c r="W25" s="156">
        <v>0</v>
      </c>
      <c r="X25" s="140">
        <v>0</v>
      </c>
      <c r="Y25" s="51">
        <v>0</v>
      </c>
      <c r="Z25" s="58">
        <v>0</v>
      </c>
    </row>
    <row r="26" spans="1:26" ht="12.75">
      <c r="A26" s="402" t="s">
        <v>11</v>
      </c>
      <c r="B26" s="116">
        <v>2007</v>
      </c>
      <c r="C26" s="87">
        <v>576</v>
      </c>
      <c r="D26" s="69">
        <v>676</v>
      </c>
      <c r="E26" s="80">
        <f>SUM(C26:D26)</f>
        <v>1252</v>
      </c>
      <c r="F26" s="18">
        <v>153</v>
      </c>
      <c r="G26" s="18">
        <v>153</v>
      </c>
      <c r="H26" s="80">
        <f>SUM(F26:G26)</f>
        <v>306</v>
      </c>
      <c r="I26" s="33">
        <v>0</v>
      </c>
      <c r="J26" s="43">
        <v>0</v>
      </c>
      <c r="K26" s="34">
        <v>0</v>
      </c>
      <c r="L26" s="23">
        <v>0</v>
      </c>
      <c r="M26" s="33">
        <v>0</v>
      </c>
      <c r="N26" s="22">
        <f>SUM(L26:M26)</f>
        <v>0</v>
      </c>
      <c r="O26" s="64">
        <v>0</v>
      </c>
      <c r="P26" s="56">
        <v>0</v>
      </c>
      <c r="Q26" s="17">
        <v>0</v>
      </c>
      <c r="R26" s="23">
        <v>0</v>
      </c>
      <c r="S26" s="21">
        <v>0</v>
      </c>
      <c r="T26" s="22">
        <f>SUM(R26:S26)</f>
        <v>0</v>
      </c>
      <c r="U26" s="56">
        <v>153</v>
      </c>
      <c r="V26" s="69">
        <v>153</v>
      </c>
      <c r="W26" s="80">
        <f>SUM(U26:V26)</f>
        <v>306</v>
      </c>
      <c r="X26" s="23">
        <v>0</v>
      </c>
      <c r="Y26" s="37">
        <v>0</v>
      </c>
      <c r="Z26" s="22">
        <v>0</v>
      </c>
    </row>
    <row r="27" spans="1:26" ht="12.75">
      <c r="A27" s="403"/>
      <c r="B27" s="117">
        <v>2008</v>
      </c>
      <c r="C27" s="88">
        <v>357</v>
      </c>
      <c r="D27" s="70">
        <v>404</v>
      </c>
      <c r="E27" s="80">
        <f>SUM(C27:D27)</f>
        <v>761</v>
      </c>
      <c r="F27" s="23">
        <v>93</v>
      </c>
      <c r="G27" s="23">
        <v>93</v>
      </c>
      <c r="H27" s="80">
        <f>SUM(F27:G27)</f>
        <v>186</v>
      </c>
      <c r="I27" s="21">
        <v>0</v>
      </c>
      <c r="J27" s="23">
        <v>0</v>
      </c>
      <c r="K27" s="22">
        <v>0</v>
      </c>
      <c r="L27" s="23">
        <v>0</v>
      </c>
      <c r="M27" s="33">
        <v>0</v>
      </c>
      <c r="N27" s="22">
        <f>SUM(L27:M27)</f>
        <v>0</v>
      </c>
      <c r="O27" s="57">
        <v>0</v>
      </c>
      <c r="P27" s="57">
        <v>0</v>
      </c>
      <c r="Q27" s="22">
        <v>0</v>
      </c>
      <c r="R27" s="23">
        <v>0</v>
      </c>
      <c r="S27" s="21">
        <v>0</v>
      </c>
      <c r="T27" s="22">
        <f>SUM(R27:S27)</f>
        <v>0</v>
      </c>
      <c r="U27" s="20">
        <v>93</v>
      </c>
      <c r="V27" s="37">
        <v>93</v>
      </c>
      <c r="W27" s="22">
        <f>SUM(U27:V27)</f>
        <v>186</v>
      </c>
      <c r="X27" s="23">
        <v>0</v>
      </c>
      <c r="Y27" s="37">
        <v>0</v>
      </c>
      <c r="Z27" s="22">
        <v>0</v>
      </c>
    </row>
    <row r="28" spans="1:26" ht="13.5" thickBot="1">
      <c r="A28" s="404"/>
      <c r="B28" s="118" t="s">
        <v>0</v>
      </c>
      <c r="C28" s="26">
        <f aca="true" t="shared" si="4" ref="C28:H28">C27/C26-1</f>
        <v>-0.38020833333333337</v>
      </c>
      <c r="D28" s="27">
        <f t="shared" si="4"/>
        <v>-0.4023668639053254</v>
      </c>
      <c r="E28" s="42">
        <f t="shared" si="4"/>
        <v>-0.39217252396166136</v>
      </c>
      <c r="F28" s="247">
        <f t="shared" si="4"/>
        <v>-0.3921568627450981</v>
      </c>
      <c r="G28" s="27">
        <f t="shared" si="4"/>
        <v>-0.3921568627450981</v>
      </c>
      <c r="H28" s="39">
        <f t="shared" si="4"/>
        <v>-0.3921568627450981</v>
      </c>
      <c r="I28" s="140">
        <v>0</v>
      </c>
      <c r="J28" s="47">
        <v>0</v>
      </c>
      <c r="K28" s="58">
        <v>0</v>
      </c>
      <c r="L28" s="48">
        <v>0</v>
      </c>
      <c r="M28" s="49">
        <v>0</v>
      </c>
      <c r="N28" s="58">
        <v>0</v>
      </c>
      <c r="O28" s="105">
        <v>0</v>
      </c>
      <c r="P28" s="52">
        <v>0</v>
      </c>
      <c r="Q28" s="109">
        <v>0</v>
      </c>
      <c r="R28" s="110">
        <v>0</v>
      </c>
      <c r="S28" s="108">
        <v>0</v>
      </c>
      <c r="T28" s="109">
        <v>0</v>
      </c>
      <c r="U28" s="247">
        <f>U27/U26-1</f>
        <v>-0.3921568627450981</v>
      </c>
      <c r="V28" s="27">
        <f>V27/V26-1</f>
        <v>-0.3921568627450981</v>
      </c>
      <c r="W28" s="39">
        <f>W27/W26-1</f>
        <v>-0.3921568627450981</v>
      </c>
      <c r="X28" s="140">
        <v>0</v>
      </c>
      <c r="Y28" s="51">
        <v>0</v>
      </c>
      <c r="Z28" s="58">
        <v>0</v>
      </c>
    </row>
    <row r="29" spans="1:26" ht="13.5" thickBot="1">
      <c r="A29" s="425" t="s">
        <v>24</v>
      </c>
      <c r="B29" s="146">
        <v>2007</v>
      </c>
      <c r="C29" s="125">
        <f>SUM(C11+C17+C23)</f>
        <v>140519</v>
      </c>
      <c r="D29" s="126">
        <f>SUM(D11+D17+D23)</f>
        <v>123474</v>
      </c>
      <c r="E29" s="77">
        <f>SUM(C29:D29)</f>
        <v>263993</v>
      </c>
      <c r="F29" s="125">
        <f>SUM(F11+F17+F23)</f>
        <v>50184</v>
      </c>
      <c r="G29" s="151">
        <f>SUM(G11+G17+G23)</f>
        <v>43218</v>
      </c>
      <c r="H29" s="80">
        <f>SUM(F29:G29)</f>
        <v>93402</v>
      </c>
      <c r="I29" s="125">
        <f>SUM(I11+I17+I23)</f>
        <v>30744</v>
      </c>
      <c r="J29" s="126">
        <f>SUM(J11+J17+J23)</f>
        <v>29468</v>
      </c>
      <c r="K29" s="134">
        <f>SUM(I29+J29)</f>
        <v>60212</v>
      </c>
      <c r="L29" s="151">
        <f>SUM(L11+L17+L23)</f>
        <v>18239</v>
      </c>
      <c r="M29" s="126">
        <f>SUM(M11+M17+M23)</f>
        <v>12585</v>
      </c>
      <c r="N29" s="160">
        <f>SUM(L29+M29)</f>
        <v>30824</v>
      </c>
      <c r="O29" s="125">
        <f>SUM(O11+O17+O23)</f>
        <v>1079</v>
      </c>
      <c r="P29" s="126">
        <f>SUM(P11+P17+P23)</f>
        <v>1020</v>
      </c>
      <c r="Q29" s="134">
        <f>SUM(O29+P29)</f>
        <v>2099</v>
      </c>
      <c r="R29" s="151">
        <f>SUM(R11+R17+R23)</f>
        <v>117</v>
      </c>
      <c r="S29" s="126">
        <f>SUM(S11+S17+S23)</f>
        <v>139</v>
      </c>
      <c r="T29" s="160">
        <f>SUM(R29+S29)</f>
        <v>256</v>
      </c>
      <c r="U29" s="125">
        <f>SUM(U11+U17+U23)</f>
        <v>0</v>
      </c>
      <c r="V29" s="126">
        <f>SUM(V11+V17+V23)</f>
        <v>0</v>
      </c>
      <c r="W29" s="134">
        <f>SUM(U29+V29)</f>
        <v>0</v>
      </c>
      <c r="X29" s="125">
        <f>SUM(X11+X17+X23)</f>
        <v>0</v>
      </c>
      <c r="Y29" s="126">
        <f>SUM(Y11+Y17+Y23)</f>
        <v>0</v>
      </c>
      <c r="Z29" s="134">
        <f>SUM(X29+Y29)</f>
        <v>0</v>
      </c>
    </row>
    <row r="30" spans="1:26" ht="13.5" thickBot="1">
      <c r="A30" s="425"/>
      <c r="B30" s="117">
        <v>2008</v>
      </c>
      <c r="C30" s="249">
        <f>SUM(C12+C18+C24)</f>
        <v>182956</v>
      </c>
      <c r="D30" s="153">
        <f>SUM(D12+D18+D24)</f>
        <v>147581</v>
      </c>
      <c r="E30" s="80">
        <f>SUM(C30:D30)</f>
        <v>330537</v>
      </c>
      <c r="F30" s="249">
        <f>SUM(F12+F18+F24)</f>
        <v>76092</v>
      </c>
      <c r="G30" s="152">
        <f>SUM(G12+G18+G24)</f>
        <v>56112</v>
      </c>
      <c r="H30" s="80">
        <f>SUM(F30:G30)</f>
        <v>132204</v>
      </c>
      <c r="I30" s="127">
        <f>SUM(I12+I18+I24)</f>
        <v>44791</v>
      </c>
      <c r="J30" s="128">
        <f>SUM(J12+J18+J24)</f>
        <v>41427</v>
      </c>
      <c r="K30" s="139">
        <f>SUM(I30+J30)</f>
        <v>86218</v>
      </c>
      <c r="L30" s="152">
        <f>SUM(L12+L18+L24)</f>
        <v>30119</v>
      </c>
      <c r="M30" s="153">
        <f>SUM(M12+M18+M24)</f>
        <v>13717</v>
      </c>
      <c r="N30" s="161">
        <f>SUM(L30+M30)</f>
        <v>43836</v>
      </c>
      <c r="O30" s="127">
        <f>SUM(O12+O18+O24)</f>
        <v>996</v>
      </c>
      <c r="P30" s="128">
        <f>SUM(P12+P18+P24)</f>
        <v>852</v>
      </c>
      <c r="Q30" s="139">
        <f>SUM(O30+P30)</f>
        <v>1848</v>
      </c>
      <c r="R30" s="152">
        <f>SUM(R12+R18+R24)</f>
        <v>186</v>
      </c>
      <c r="S30" s="153">
        <f>SUM(S12+S18+S24)</f>
        <v>116</v>
      </c>
      <c r="T30" s="161">
        <f>SUM(R30+S30)</f>
        <v>302</v>
      </c>
      <c r="U30" s="127">
        <f>SUM(U12+U18+U24)</f>
        <v>0</v>
      </c>
      <c r="V30" s="128">
        <f>SUM(V12+V18+V24)</f>
        <v>0</v>
      </c>
      <c r="W30" s="139">
        <f>SUM(U30+V30)</f>
        <v>0</v>
      </c>
      <c r="X30" s="127">
        <f>SUM(X12+X18+X24)</f>
        <v>0</v>
      </c>
      <c r="Y30" s="128">
        <f>SUM(Y12+Y18+Y24)</f>
        <v>0</v>
      </c>
      <c r="Z30" s="139">
        <f>SUM(X30+Y30)</f>
        <v>0</v>
      </c>
    </row>
    <row r="31" spans="1:26" ht="13.5" thickBot="1">
      <c r="A31" s="425"/>
      <c r="B31" s="147" t="s">
        <v>0</v>
      </c>
      <c r="C31" s="26">
        <f aca="true" t="shared" si="5" ref="C31:H31">C30/C29-1</f>
        <v>0.3020018645165423</v>
      </c>
      <c r="D31" s="27">
        <f t="shared" si="5"/>
        <v>0.19523948361598387</v>
      </c>
      <c r="E31" s="42">
        <f t="shared" si="5"/>
        <v>0.2520672896629834</v>
      </c>
      <c r="F31" s="26">
        <f t="shared" si="5"/>
        <v>0.5162601626016261</v>
      </c>
      <c r="G31" s="27">
        <f t="shared" si="5"/>
        <v>0.29834791059280863</v>
      </c>
      <c r="H31" s="42">
        <f t="shared" si="5"/>
        <v>0.4154300764437593</v>
      </c>
      <c r="I31" s="90">
        <f aca="true" t="shared" si="6" ref="I31:T31">I30/I29-1</f>
        <v>0.45690215977101234</v>
      </c>
      <c r="J31" s="78">
        <f t="shared" si="6"/>
        <v>0.40583005293878105</v>
      </c>
      <c r="K31" s="162">
        <f t="shared" si="6"/>
        <v>0.4319072610110941</v>
      </c>
      <c r="L31" s="145">
        <f t="shared" si="6"/>
        <v>0.6513514995339658</v>
      </c>
      <c r="M31" s="71">
        <f t="shared" si="6"/>
        <v>0.08994835121176004</v>
      </c>
      <c r="N31" s="75">
        <f t="shared" si="6"/>
        <v>0.422138593303919</v>
      </c>
      <c r="O31" s="89">
        <f t="shared" si="6"/>
        <v>-0.07692307692307687</v>
      </c>
      <c r="P31" s="71">
        <f t="shared" si="6"/>
        <v>-0.16470588235294115</v>
      </c>
      <c r="Q31" s="129">
        <f t="shared" si="6"/>
        <v>-0.11958075273939972</v>
      </c>
      <c r="R31" s="145">
        <f t="shared" si="6"/>
        <v>0.5897435897435896</v>
      </c>
      <c r="S31" s="71">
        <f t="shared" si="6"/>
        <v>-0.16546762589928055</v>
      </c>
      <c r="T31" s="75">
        <f t="shared" si="6"/>
        <v>0.1796875</v>
      </c>
      <c r="U31" s="140">
        <v>0</v>
      </c>
      <c r="V31" s="108">
        <v>0</v>
      </c>
      <c r="W31" s="114">
        <v>0</v>
      </c>
      <c r="X31" s="107">
        <v>0</v>
      </c>
      <c r="Y31" s="108">
        <v>0</v>
      </c>
      <c r="Z31" s="109">
        <v>0</v>
      </c>
    </row>
    <row r="32" spans="1:26" ht="13.5" thickBot="1">
      <c r="A32" s="425" t="s">
        <v>27</v>
      </c>
      <c r="B32" s="116">
        <v>2007</v>
      </c>
      <c r="C32" s="125">
        <f aca="true" t="shared" si="7" ref="C32:J33">SUM(C14+C26)</f>
        <v>30783</v>
      </c>
      <c r="D32" s="126">
        <f t="shared" si="7"/>
        <v>33660</v>
      </c>
      <c r="E32" s="248">
        <f t="shared" si="7"/>
        <v>64443</v>
      </c>
      <c r="F32" s="125">
        <f t="shared" si="7"/>
        <v>7449</v>
      </c>
      <c r="G32" s="126">
        <f t="shared" si="7"/>
        <v>8032</v>
      </c>
      <c r="H32" s="248">
        <f>SUM(H14+H26)</f>
        <v>15481</v>
      </c>
      <c r="I32" s="125">
        <f t="shared" si="7"/>
        <v>0</v>
      </c>
      <c r="J32" s="126">
        <f t="shared" si="7"/>
        <v>0</v>
      </c>
      <c r="K32" s="134">
        <f>SUM(I32+J32)</f>
        <v>0</v>
      </c>
      <c r="L32" s="152">
        <f>SUM(L14+L26)</f>
        <v>0</v>
      </c>
      <c r="M32" s="153">
        <f>SUM(M14+M26)</f>
        <v>0</v>
      </c>
      <c r="N32" s="161">
        <f>SUM(L32+M32)</f>
        <v>0</v>
      </c>
      <c r="O32" s="125">
        <f>SUM(O14+O26)</f>
        <v>0</v>
      </c>
      <c r="P32" s="126">
        <f>SUM(P14+P26)</f>
        <v>0</v>
      </c>
      <c r="Q32" s="134">
        <f>SUM(O32+P32)</f>
        <v>0</v>
      </c>
      <c r="R32" s="152">
        <f>SUM(R14+R26)</f>
        <v>0</v>
      </c>
      <c r="S32" s="153">
        <f>SUM(S14+S26)</f>
        <v>0</v>
      </c>
      <c r="T32" s="161">
        <f>SUM(R32+S32)</f>
        <v>0</v>
      </c>
      <c r="U32" s="125">
        <f>SUM(U14+U26)</f>
        <v>7449</v>
      </c>
      <c r="V32" s="126">
        <f>SUM(V14+V26)</f>
        <v>8032</v>
      </c>
      <c r="W32" s="134">
        <f>SUM(U32+V32)</f>
        <v>15481</v>
      </c>
      <c r="X32" s="125">
        <f>SUM(X14+X26)</f>
        <v>0</v>
      </c>
      <c r="Y32" s="126">
        <f>SUM(Y14+Y26)</f>
        <v>0</v>
      </c>
      <c r="Z32" s="134">
        <f>SUM(X32+Y32)</f>
        <v>0</v>
      </c>
    </row>
    <row r="33" spans="1:26" ht="13.5" thickBot="1">
      <c r="A33" s="425"/>
      <c r="B33" s="117">
        <v>2008</v>
      </c>
      <c r="C33" s="249">
        <f t="shared" si="7"/>
        <v>32551</v>
      </c>
      <c r="D33" s="153">
        <f t="shared" si="7"/>
        <v>36022</v>
      </c>
      <c r="E33" s="152">
        <f t="shared" si="7"/>
        <v>68573</v>
      </c>
      <c r="F33" s="249">
        <f t="shared" si="7"/>
        <v>8304</v>
      </c>
      <c r="G33" s="153">
        <f t="shared" si="7"/>
        <v>8144</v>
      </c>
      <c r="H33" s="152">
        <f>SUM(H15+H27)</f>
        <v>16448</v>
      </c>
      <c r="I33" s="127">
        <f>SUM(I15+I27)</f>
        <v>0</v>
      </c>
      <c r="J33" s="128">
        <f>SUM(J15+J27)</f>
        <v>0</v>
      </c>
      <c r="K33" s="139">
        <f>SUM(I33+J33)</f>
        <v>0</v>
      </c>
      <c r="L33" s="152">
        <f>SUM(L15+L27)</f>
        <v>0</v>
      </c>
      <c r="M33" s="153">
        <f>SUM(M15+M27)</f>
        <v>0</v>
      </c>
      <c r="N33" s="161">
        <f>SUM(L33+M33)</f>
        <v>0</v>
      </c>
      <c r="O33" s="127">
        <f>SUM(O15+O27)</f>
        <v>0</v>
      </c>
      <c r="P33" s="128">
        <f>SUM(P15+P27)</f>
        <v>0</v>
      </c>
      <c r="Q33" s="139">
        <f>SUM(O33+P33)</f>
        <v>0</v>
      </c>
      <c r="R33" s="152">
        <f>SUM(R15+R27)</f>
        <v>0</v>
      </c>
      <c r="S33" s="153">
        <f>SUM(S15+S27)</f>
        <v>0</v>
      </c>
      <c r="T33" s="161">
        <f>SUM(R33+S33)</f>
        <v>0</v>
      </c>
      <c r="U33" s="127">
        <f>SUM(U15+U27)</f>
        <v>8304</v>
      </c>
      <c r="V33" s="128">
        <f>SUM(V15+V27)</f>
        <v>8144</v>
      </c>
      <c r="W33" s="139">
        <f>SUM(U33+V33)</f>
        <v>16448</v>
      </c>
      <c r="X33" s="127">
        <f>SUM(X15+X27)</f>
        <v>0</v>
      </c>
      <c r="Y33" s="128">
        <f>SUM(Y15+Y27)</f>
        <v>0</v>
      </c>
      <c r="Z33" s="139">
        <f>SUM(X33+Y33)</f>
        <v>0</v>
      </c>
    </row>
    <row r="34" spans="1:26" ht="13.5" thickBot="1">
      <c r="A34" s="425"/>
      <c r="B34" s="118" t="s">
        <v>0</v>
      </c>
      <c r="C34" s="26">
        <f aca="true" t="shared" si="8" ref="C34:H34">C33/C32-1</f>
        <v>0.05743429815157719</v>
      </c>
      <c r="D34" s="27">
        <f t="shared" si="8"/>
        <v>0.07017231134878199</v>
      </c>
      <c r="E34" s="42">
        <f t="shared" si="8"/>
        <v>0.06408764334373007</v>
      </c>
      <c r="F34" s="26">
        <f t="shared" si="8"/>
        <v>0.11478050745066448</v>
      </c>
      <c r="G34" s="27">
        <f t="shared" si="8"/>
        <v>0.013944223107569709</v>
      </c>
      <c r="H34" s="42">
        <f t="shared" si="8"/>
        <v>0.062463665137910906</v>
      </c>
      <c r="I34" s="140">
        <v>0</v>
      </c>
      <c r="J34" s="62">
        <v>0</v>
      </c>
      <c r="K34" s="58">
        <v>0</v>
      </c>
      <c r="L34" s="48">
        <v>0</v>
      </c>
      <c r="M34" s="49">
        <v>0</v>
      </c>
      <c r="N34" s="156">
        <v>0</v>
      </c>
      <c r="O34" s="105">
        <v>0</v>
      </c>
      <c r="P34" s="73">
        <v>0</v>
      </c>
      <c r="Q34" s="109">
        <v>0</v>
      </c>
      <c r="R34" s="110">
        <v>0</v>
      </c>
      <c r="S34" s="108">
        <v>0</v>
      </c>
      <c r="T34" s="157">
        <v>0</v>
      </c>
      <c r="U34" s="26">
        <f>U33/U32-1</f>
        <v>0.11478050745066448</v>
      </c>
      <c r="V34" s="27">
        <f>V33/V32-1</f>
        <v>0.013944223107569709</v>
      </c>
      <c r="W34" s="25">
        <f>W33/W32-1</f>
        <v>0.062463665137910906</v>
      </c>
      <c r="X34" s="107">
        <v>0</v>
      </c>
      <c r="Y34" s="108">
        <v>0</v>
      </c>
      <c r="Z34" s="109">
        <v>0</v>
      </c>
    </row>
    <row r="35" spans="1:26" ht="12.75">
      <c r="A35" s="394" t="s">
        <v>32</v>
      </c>
      <c r="B35" s="116">
        <v>2007</v>
      </c>
      <c r="C35" s="125">
        <v>0</v>
      </c>
      <c r="D35" s="126">
        <v>2</v>
      </c>
      <c r="E35" s="80">
        <f>SUM(C35:D35)</f>
        <v>2</v>
      </c>
      <c r="F35" s="15">
        <v>0</v>
      </c>
      <c r="G35" s="257">
        <v>1</v>
      </c>
      <c r="H35" s="80">
        <f>SUM(F35:G35)</f>
        <v>1</v>
      </c>
      <c r="I35" s="125">
        <f>I20</f>
        <v>0</v>
      </c>
      <c r="J35" s="126">
        <f>J20</f>
        <v>0</v>
      </c>
      <c r="K35" s="134">
        <f>SUM(I35+J35)</f>
        <v>0</v>
      </c>
      <c r="L35" s="125">
        <f>L20</f>
        <v>0</v>
      </c>
      <c r="M35" s="126">
        <f>M20</f>
        <v>0</v>
      </c>
      <c r="N35" s="134">
        <f>SUM(L35+M35)</f>
        <v>0</v>
      </c>
      <c r="O35" s="151">
        <f>O20</f>
        <v>0</v>
      </c>
      <c r="P35" s="126">
        <f>P20</f>
        <v>0</v>
      </c>
      <c r="Q35" s="160">
        <f>SUM(O35+P35)</f>
        <v>0</v>
      </c>
      <c r="R35" s="125">
        <f>R20</f>
        <v>0</v>
      </c>
      <c r="S35" s="126">
        <f>S20</f>
        <v>0</v>
      </c>
      <c r="T35" s="134">
        <f>SUM(R35+S35)</f>
        <v>0</v>
      </c>
      <c r="U35" s="125">
        <f>U20</f>
        <v>0</v>
      </c>
      <c r="V35" s="126">
        <f>V20</f>
        <v>0</v>
      </c>
      <c r="W35" s="134">
        <f>SUM(U35+V35)</f>
        <v>0</v>
      </c>
      <c r="X35" s="125">
        <f>X20</f>
        <v>0</v>
      </c>
      <c r="Y35" s="126">
        <f>Y20</f>
        <v>1</v>
      </c>
      <c r="Z35" s="134">
        <f>SUM(X35+Y35)</f>
        <v>1</v>
      </c>
    </row>
    <row r="36" spans="1:26" ht="12.75">
      <c r="A36" s="395"/>
      <c r="B36" s="117">
        <v>2008</v>
      </c>
      <c r="C36" s="249">
        <v>0</v>
      </c>
      <c r="D36" s="153">
        <v>4</v>
      </c>
      <c r="E36" s="80">
        <f>SUM(C36:D36)</f>
        <v>4</v>
      </c>
      <c r="F36" s="38">
        <v>0</v>
      </c>
      <c r="G36" s="128">
        <v>1</v>
      </c>
      <c r="H36" s="80">
        <f>SUM(F36:G36)</f>
        <v>1</v>
      </c>
      <c r="I36" s="127">
        <f>I21</f>
        <v>0</v>
      </c>
      <c r="J36" s="128">
        <f>J21</f>
        <v>0</v>
      </c>
      <c r="K36" s="139">
        <f>SUM(I36+J36)</f>
        <v>0</v>
      </c>
      <c r="L36" s="127">
        <f>L21</f>
        <v>0</v>
      </c>
      <c r="M36" s="128">
        <f>M21</f>
        <v>0</v>
      </c>
      <c r="N36" s="139">
        <f>SUM(L36+M36)</f>
        <v>0</v>
      </c>
      <c r="O36" s="173">
        <f>O21</f>
        <v>0</v>
      </c>
      <c r="P36" s="128">
        <f>P21</f>
        <v>0</v>
      </c>
      <c r="Q36" s="175">
        <f>SUM(O36+P36)</f>
        <v>0</v>
      </c>
      <c r="R36" s="127">
        <f>R21</f>
        <v>0</v>
      </c>
      <c r="S36" s="128">
        <f>S21</f>
        <v>0</v>
      </c>
      <c r="T36" s="139">
        <f>SUM(R36+S36)</f>
        <v>0</v>
      </c>
      <c r="U36" s="127">
        <f>U21</f>
        <v>0</v>
      </c>
      <c r="V36" s="128">
        <f>V21</f>
        <v>0</v>
      </c>
      <c r="W36" s="139">
        <f>SUM(U36+V36)</f>
        <v>0</v>
      </c>
      <c r="X36" s="127">
        <f>X21</f>
        <v>0</v>
      </c>
      <c r="Y36" s="128">
        <f>Y21</f>
        <v>1</v>
      </c>
      <c r="Z36" s="139">
        <f>SUM(X36+Y36)</f>
        <v>1</v>
      </c>
    </row>
    <row r="37" spans="1:26" ht="13.5" thickBot="1">
      <c r="A37" s="396"/>
      <c r="B37" s="118" t="s">
        <v>0</v>
      </c>
      <c r="C37" s="184" t="s">
        <v>33</v>
      </c>
      <c r="D37" s="27">
        <f>D36/D35-1</f>
        <v>1</v>
      </c>
      <c r="E37" s="42">
        <f>E36/E35-1</f>
        <v>1</v>
      </c>
      <c r="F37" s="184" t="s">
        <v>33</v>
      </c>
      <c r="G37" s="27">
        <f>G36/G35-1</f>
        <v>0</v>
      </c>
      <c r="H37" s="42">
        <f>H36/H35-1</f>
        <v>0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4">
        <v>0</v>
      </c>
      <c r="P37" s="142">
        <v>0</v>
      </c>
      <c r="Q37" s="157">
        <v>0</v>
      </c>
      <c r="R37" s="107">
        <v>0</v>
      </c>
      <c r="S37" s="108">
        <v>0</v>
      </c>
      <c r="T37" s="109">
        <v>0</v>
      </c>
      <c r="U37" s="140">
        <v>0</v>
      </c>
      <c r="V37" s="62">
        <v>0</v>
      </c>
      <c r="W37" s="114">
        <v>0</v>
      </c>
      <c r="X37" s="145" t="s">
        <v>33</v>
      </c>
      <c r="Y37" s="145">
        <f>Y36/Y35-1</f>
        <v>0</v>
      </c>
      <c r="Z37" s="129">
        <f>Z36/Z35-1</f>
        <v>0</v>
      </c>
    </row>
    <row r="38" spans="1:26" ht="12.75">
      <c r="A38" s="402" t="s">
        <v>4</v>
      </c>
      <c r="B38" s="146">
        <v>2007</v>
      </c>
      <c r="C38" s="250">
        <f aca="true" t="shared" si="9" ref="C38:J39">SUM(C29+C32+C35)</f>
        <v>171302</v>
      </c>
      <c r="D38" s="251">
        <f t="shared" si="9"/>
        <v>157136</v>
      </c>
      <c r="E38" s="252">
        <f t="shared" si="9"/>
        <v>328438</v>
      </c>
      <c r="F38" s="180">
        <f t="shared" si="9"/>
        <v>57633</v>
      </c>
      <c r="G38" s="251">
        <f t="shared" si="9"/>
        <v>51251</v>
      </c>
      <c r="H38" s="252">
        <f t="shared" si="9"/>
        <v>108884</v>
      </c>
      <c r="I38" s="180">
        <f t="shared" si="9"/>
        <v>30744</v>
      </c>
      <c r="J38" s="181">
        <f t="shared" si="9"/>
        <v>29468</v>
      </c>
      <c r="K38" s="17">
        <f>SUM(I38:J38)</f>
        <v>60212</v>
      </c>
      <c r="L38" s="180">
        <f>SUM(L29+L32+L35)</f>
        <v>18239</v>
      </c>
      <c r="M38" s="181">
        <f>SUM(M29+M32+M35)</f>
        <v>12585</v>
      </c>
      <c r="N38" s="17">
        <f>SUM(L38:M38)</f>
        <v>30824</v>
      </c>
      <c r="O38" s="180">
        <f>SUM(O29+O32+O35)</f>
        <v>1079</v>
      </c>
      <c r="P38" s="181">
        <f>SUM(P29+P32+P35)</f>
        <v>1020</v>
      </c>
      <c r="Q38" s="17">
        <f>SUM(O38:P38)</f>
        <v>2099</v>
      </c>
      <c r="R38" s="180">
        <f>SUM(R29+R32+R35)</f>
        <v>117</v>
      </c>
      <c r="S38" s="181">
        <f>SUM(S29+S32+S35)</f>
        <v>139</v>
      </c>
      <c r="T38" s="17">
        <f>SUM(R38:S38)</f>
        <v>256</v>
      </c>
      <c r="U38" s="180">
        <f>SUM(U29+U32+U35)</f>
        <v>7449</v>
      </c>
      <c r="V38" s="181">
        <f>SUM(V29+V32+V35)</f>
        <v>8032</v>
      </c>
      <c r="W38" s="17">
        <f>SUM(U38:V38)</f>
        <v>15481</v>
      </c>
      <c r="X38" s="180">
        <f>SUM(X29+X32+X35)</f>
        <v>0</v>
      </c>
      <c r="Y38" s="181">
        <f>SUM(Y29+Y32+Y35)</f>
        <v>1</v>
      </c>
      <c r="Z38" s="17">
        <f>SUM(X38:Y38)</f>
        <v>1</v>
      </c>
    </row>
    <row r="39" spans="1:26" ht="12.75">
      <c r="A39" s="403"/>
      <c r="B39" s="117">
        <v>2008</v>
      </c>
      <c r="C39" s="182">
        <f t="shared" si="9"/>
        <v>215507</v>
      </c>
      <c r="D39" s="183">
        <f t="shared" si="9"/>
        <v>183607</v>
      </c>
      <c r="E39" s="253">
        <f t="shared" si="9"/>
        <v>399114</v>
      </c>
      <c r="F39" s="254">
        <f t="shared" si="9"/>
        <v>84396</v>
      </c>
      <c r="G39" s="183">
        <f t="shared" si="9"/>
        <v>64257</v>
      </c>
      <c r="H39" s="256">
        <f t="shared" si="9"/>
        <v>148653</v>
      </c>
      <c r="I39" s="182">
        <f>SUM(I30+I33+I36)</f>
        <v>44791</v>
      </c>
      <c r="J39" s="183">
        <f>SUM(J30+J33+J36)</f>
        <v>41427</v>
      </c>
      <c r="K39" s="22">
        <f>SUM(I39:J39)</f>
        <v>86218</v>
      </c>
      <c r="L39" s="182">
        <f>SUM(L30+L33+L36)</f>
        <v>30119</v>
      </c>
      <c r="M39" s="183">
        <f>SUM(M30+M33+M36)</f>
        <v>13717</v>
      </c>
      <c r="N39" s="22">
        <f>SUM(L39:M39)</f>
        <v>43836</v>
      </c>
      <c r="O39" s="182">
        <f>SUM(O30+O33+O36)</f>
        <v>996</v>
      </c>
      <c r="P39" s="183">
        <f>SUM(P30+P33+P36)</f>
        <v>852</v>
      </c>
      <c r="Q39" s="22">
        <f>SUM(O39:P39)</f>
        <v>1848</v>
      </c>
      <c r="R39" s="182">
        <f>SUM(R30+R33+R36)</f>
        <v>186</v>
      </c>
      <c r="S39" s="183">
        <f>SUM(S30+S33+S36)</f>
        <v>116</v>
      </c>
      <c r="T39" s="22">
        <f>SUM(R39:S39)</f>
        <v>302</v>
      </c>
      <c r="U39" s="182">
        <f>SUM(U30+U33+U36)</f>
        <v>8304</v>
      </c>
      <c r="V39" s="183">
        <f>SUM(V30+V33+V36)</f>
        <v>8144</v>
      </c>
      <c r="W39" s="22">
        <f>SUM(U39:V39)</f>
        <v>16448</v>
      </c>
      <c r="X39" s="182">
        <f>SUM(X30+X33+X36)</f>
        <v>0</v>
      </c>
      <c r="Y39" s="183">
        <f>SUM(Y30+Y33+Y36)</f>
        <v>1</v>
      </c>
      <c r="Z39" s="22">
        <f>SUM(X39:Y39)</f>
        <v>1</v>
      </c>
    </row>
    <row r="40" spans="1:26" ht="13.5" thickBot="1">
      <c r="A40" s="404"/>
      <c r="B40" s="118" t="s">
        <v>0</v>
      </c>
      <c r="C40" s="26">
        <f aca="true" t="shared" si="10" ref="C40:J40">C39/C38-1</f>
        <v>0.2580530291531915</v>
      </c>
      <c r="D40" s="27">
        <f t="shared" si="10"/>
        <v>0.16845916912738002</v>
      </c>
      <c r="E40" s="42">
        <f t="shared" si="10"/>
        <v>0.21518825470865122</v>
      </c>
      <c r="F40" s="247">
        <f t="shared" si="10"/>
        <v>0.4643693717141222</v>
      </c>
      <c r="G40" s="27">
        <f t="shared" si="10"/>
        <v>0.25377065813349975</v>
      </c>
      <c r="H40" s="42">
        <f t="shared" si="10"/>
        <v>0.365241908820396</v>
      </c>
      <c r="I40" s="26">
        <f t="shared" si="10"/>
        <v>0.45690215977101234</v>
      </c>
      <c r="J40" s="27">
        <f t="shared" si="10"/>
        <v>0.40583005293878105</v>
      </c>
      <c r="K40" s="25">
        <f aca="true" t="shared" si="11" ref="K40:Z40">K39/K38-1</f>
        <v>0.4319072610110941</v>
      </c>
      <c r="L40" s="26">
        <f t="shared" si="11"/>
        <v>0.6513514995339658</v>
      </c>
      <c r="M40" s="27">
        <f t="shared" si="11"/>
        <v>0.08994835121176004</v>
      </c>
      <c r="N40" s="25">
        <f t="shared" si="11"/>
        <v>0.422138593303919</v>
      </c>
      <c r="O40" s="89">
        <f t="shared" si="11"/>
        <v>-0.07692307692307687</v>
      </c>
      <c r="P40" s="71">
        <f t="shared" si="11"/>
        <v>-0.16470588235294115</v>
      </c>
      <c r="Q40" s="25">
        <f t="shared" si="11"/>
        <v>-0.11958075273939972</v>
      </c>
      <c r="R40" s="26">
        <f t="shared" si="11"/>
        <v>0.5897435897435896</v>
      </c>
      <c r="S40" s="27">
        <f t="shared" si="11"/>
        <v>-0.16546762589928055</v>
      </c>
      <c r="T40" s="25">
        <f t="shared" si="11"/>
        <v>0.1796875</v>
      </c>
      <c r="U40" s="26">
        <f t="shared" si="11"/>
        <v>0.11478050745066448</v>
      </c>
      <c r="V40" s="27">
        <f t="shared" si="11"/>
        <v>0.013944223107569709</v>
      </c>
      <c r="W40" s="25">
        <f t="shared" si="11"/>
        <v>0.062463665137910906</v>
      </c>
      <c r="X40" s="184" t="s">
        <v>33</v>
      </c>
      <c r="Y40" s="27">
        <f t="shared" si="11"/>
        <v>0</v>
      </c>
      <c r="Z40" s="25">
        <f t="shared" si="11"/>
        <v>0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H46" sqref="H46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00" t="s">
        <v>41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customHeight="1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2" customHeight="1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61" t="s">
        <v>2</v>
      </c>
      <c r="Z10" s="63" t="s">
        <v>3</v>
      </c>
    </row>
    <row r="11" spans="1:26" ht="13.5" customHeight="1" thickBot="1">
      <c r="A11" s="446" t="s">
        <v>7</v>
      </c>
      <c r="B11" s="116">
        <v>2007</v>
      </c>
      <c r="C11" s="15">
        <f>sz_gk_forg_2008_01!C11+sz_gk_forg_2008_02!C11+sz_gk_forg_2008_03!C11+sz_gk_forg_2008_04!C11+sz_gk_forg_2008_05!C11+sz_gk_forg_2008_06!C11+sz_gk_forg_2008_07!C11</f>
        <v>402573</v>
      </c>
      <c r="D11" s="16">
        <f>sz_gk_forg_2008_01!D11+sz_gk_forg_2008_02!D11+sz_gk_forg_2008_03!D11+sz_gk_forg_2008_04!D11+sz_gk_forg_2008_05!D11+sz_gk_forg_2008_06!D11+sz_gk_forg_2008_07!D11</f>
        <v>304431</v>
      </c>
      <c r="E11" s="17">
        <f>SUM(C11:D11)</f>
        <v>707004</v>
      </c>
      <c r="F11" s="15">
        <f>sz_gk_forg_2008_01!F11+sz_gk_forg_2008_02!F11+sz_gk_forg_2008_03!F11+sz_gk_forg_2008_04!F11+sz_gk_forg_2008_05!F11+sz_gk_forg_2008_06!F11+sz_gk_forg_2008_07!F11</f>
        <v>85555</v>
      </c>
      <c r="G11" s="16">
        <f>sz_gk_forg_2008_01!G11+sz_gk_forg_2008_02!G11+sz_gk_forg_2008_03!G11+sz_gk_forg_2008_04!G11+sz_gk_forg_2008_05!G11+sz_gk_forg_2008_06!G11+sz_gk_forg_2008_07!G11</f>
        <v>70591</v>
      </c>
      <c r="H11" s="17">
        <f>SUM(F11:G11)</f>
        <v>156146</v>
      </c>
      <c r="I11" s="15">
        <f>sz_gk_forg_2008_01!I11+sz_gk_forg_2008_02!I11+sz_gk_forg_2008_03!I11+sz_gk_forg_2008_04!I11+sz_gk_forg_2008_05!I11+sz_gk_forg_2008_06!I11+sz_gk_forg_2008_07!I11</f>
        <v>63384</v>
      </c>
      <c r="J11" s="16">
        <f>sz_gk_forg_2008_01!J11+sz_gk_forg_2008_02!J11+sz_gk_forg_2008_03!J11+sz_gk_forg_2008_04!J11+sz_gk_forg_2008_05!J11+sz_gk_forg_2008_06!J11+sz_gk_forg_2008_07!J11</f>
        <v>52611</v>
      </c>
      <c r="K11" s="17">
        <f>SUM(I11:J11)</f>
        <v>115995</v>
      </c>
      <c r="L11" s="15">
        <f>sz_gk_forg_2008_01!L11+sz_gk_forg_2008_02!L11+sz_gk_forg_2008_03!L11+sz_gk_forg_2008_04!L11+sz_gk_forg_2008_05!L11+sz_gk_forg_2008_06!L11+sz_gk_forg_2008_07!L11</f>
        <v>16861</v>
      </c>
      <c r="M11" s="16">
        <f>sz_gk_forg_2008_01!M11+sz_gk_forg_2008_02!M11+sz_gk_forg_2008_03!M11+sz_gk_forg_2008_04!M11+sz_gk_forg_2008_05!M11+sz_gk_forg_2008_06!M11+sz_gk_forg_2008_07!M11</f>
        <v>13441</v>
      </c>
      <c r="N11" s="17">
        <f>SUM(L11:M11)</f>
        <v>30302</v>
      </c>
      <c r="O11" s="15">
        <f>sz_gk_forg_2008_01!O11+sz_gk_forg_2008_02!O11+sz_gk_forg_2008_03!O11+sz_gk_forg_2008_04!O11+sz_gk_forg_2008_05!O11+sz_gk_forg_2008_06!O11+sz_gk_forg_2008_07!O11</f>
        <v>5180</v>
      </c>
      <c r="P11" s="16">
        <f>sz_gk_forg_2008_01!P11+sz_gk_forg_2008_02!P11+sz_gk_forg_2008_03!P11+sz_gk_forg_2008_04!P11+sz_gk_forg_2008_05!P11+sz_gk_forg_2008_06!P11+sz_gk_forg_2008_07!P11</f>
        <v>4443</v>
      </c>
      <c r="Q11" s="17">
        <f>SUM(O11:P11)</f>
        <v>9623</v>
      </c>
      <c r="R11" s="15">
        <f>sz_gk_forg_2008_01!R11+sz_gk_forg_2008_02!R11+sz_gk_forg_2008_03!R11+sz_gk_forg_2008_04!R11+sz_gk_forg_2008_05!R11+sz_gk_forg_2008_06!R11+sz_gk_forg_2008_07!R11</f>
        <v>130</v>
      </c>
      <c r="S11" s="16">
        <f>sz_gk_forg_2008_01!S11+sz_gk_forg_2008_02!S11+sz_gk_forg_2008_03!S11+sz_gk_forg_2008_04!S11+sz_gk_forg_2008_05!S11+sz_gk_forg_2008_06!S11+sz_gk_forg_2008_07!S11</f>
        <v>96</v>
      </c>
      <c r="T11" s="17">
        <f>SUM(R11:S11)</f>
        <v>226</v>
      </c>
      <c r="U11" s="15">
        <f>sz_gk_forg_2008_01!U11+sz_gk_forg_2008_02!U11+sz_gk_forg_2008_03!U11+sz_gk_forg_2008_04!U11+sz_gk_forg_2008_05!U11+sz_gk_forg_2008_06!U11</f>
        <v>0</v>
      </c>
      <c r="V11" s="16">
        <f>sz_gk_forg_2008_01!V11+sz_gk_forg_2008_02!V11+sz_gk_forg_2008_03!V11+sz_gk_forg_2008_04!V11+sz_gk_forg_2008_05!V11+sz_gk_forg_2008_06!V11</f>
        <v>0</v>
      </c>
      <c r="W11" s="17">
        <f>SUM(U11:V11)</f>
        <v>0</v>
      </c>
      <c r="X11" s="15">
        <f>sz_gk_forg_2008_01!X11+sz_gk_forg_2008_02!X11+sz_gk_forg_2008_03!X11+sz_gk_forg_2008_04!X11+sz_gk_forg_2008_05!X11+sz_gk_forg_2008_06!X11</f>
        <v>0</v>
      </c>
      <c r="Y11" s="16">
        <f>sz_gk_forg_2008_01!Y11+sz_gk_forg_2008_02!Y11+sz_gk_forg_2008_03!Y11+sz_gk_forg_2008_04!Y11+sz_gk_forg_2008_05!Y11+sz_gk_forg_2008_06!Y11</f>
        <v>0</v>
      </c>
      <c r="Z11" s="77">
        <f>SUM(X11:Y11)</f>
        <v>0</v>
      </c>
    </row>
    <row r="12" spans="1:26" ht="13.5" customHeight="1" thickBot="1">
      <c r="A12" s="446"/>
      <c r="B12" s="117">
        <v>2008</v>
      </c>
      <c r="C12" s="20">
        <f>sz_gk_forg_2008_01!C12+sz_gk_forg_2008_02!C12+sz_gk_forg_2008_03!C12+sz_gk_forg_2008_04!C12+sz_gk_forg_2008_05!C12+sz_gk_forg_2008_06!C12+sz_gk_forg_2008_07!C12</f>
        <v>422290</v>
      </c>
      <c r="D12" s="21">
        <f>sz_gk_forg_2008_01!D12+sz_gk_forg_2008_02!D12+sz_gk_forg_2008_03!D12+sz_gk_forg_2008_04!D12+sz_gk_forg_2008_05!D12+sz_gk_forg_2008_06!D12+sz_gk_forg_2008_07!D12</f>
        <v>340755</v>
      </c>
      <c r="E12" s="22">
        <f>SUM(C12:D12)</f>
        <v>763045</v>
      </c>
      <c r="F12" s="20">
        <f>sz_gk_forg_2008_01!F12+sz_gk_forg_2008_02!F12+sz_gk_forg_2008_03!F12+sz_gk_forg_2008_04!F12+sz_gk_forg_2008_05!F12+sz_gk_forg_2008_06!F12+sz_gk_forg_2008_07!F12</f>
        <v>106389</v>
      </c>
      <c r="G12" s="21">
        <f>sz_gk_forg_2008_01!G12+sz_gk_forg_2008_02!G12+sz_gk_forg_2008_03!G12+sz_gk_forg_2008_04!G12+sz_gk_forg_2008_05!G12+sz_gk_forg_2008_06!G12+sz_gk_forg_2008_07!G12</f>
        <v>89056</v>
      </c>
      <c r="H12" s="22">
        <f aca="true" t="shared" si="0" ref="H12:H27">SUM(F12:G12)</f>
        <v>195445</v>
      </c>
      <c r="I12" s="20">
        <f>sz_gk_forg_2008_01!I12+sz_gk_forg_2008_02!I12+sz_gk_forg_2008_03!I12+sz_gk_forg_2008_04!I12+sz_gk_forg_2008_05!I12+sz_gk_forg_2008_06!I12+sz_gk_forg_2008_07!I12</f>
        <v>87154</v>
      </c>
      <c r="J12" s="21">
        <f>sz_gk_forg_2008_01!J12+sz_gk_forg_2008_02!J12+sz_gk_forg_2008_03!J12+sz_gk_forg_2008_04!J12+sz_gk_forg_2008_05!J12+sz_gk_forg_2008_06!J12+sz_gk_forg_2008_07!J12</f>
        <v>73784</v>
      </c>
      <c r="K12" s="22">
        <f>SUM(I12:J12)</f>
        <v>160938</v>
      </c>
      <c r="L12" s="20">
        <f>sz_gk_forg_2008_01!L12+sz_gk_forg_2008_02!L12+sz_gk_forg_2008_03!L12+sz_gk_forg_2008_04!L12+sz_gk_forg_2008_05!L12+sz_gk_forg_2008_06!L12+sz_gk_forg_2008_07!L12</f>
        <v>14647</v>
      </c>
      <c r="M12" s="21">
        <f>sz_gk_forg_2008_01!M12+sz_gk_forg_2008_02!M12+sz_gk_forg_2008_03!M12+sz_gk_forg_2008_04!M12+sz_gk_forg_2008_05!M12+sz_gk_forg_2008_06!M12+sz_gk_forg_2008_07!M12</f>
        <v>11464</v>
      </c>
      <c r="N12" s="22">
        <f>SUM(L12:M12)</f>
        <v>26111</v>
      </c>
      <c r="O12" s="20">
        <f>sz_gk_forg_2008_01!O12+sz_gk_forg_2008_02!O12+sz_gk_forg_2008_03!O12+sz_gk_forg_2008_04!O12+sz_gk_forg_2008_05!O12+sz_gk_forg_2008_06!O12+sz_gk_forg_2008_07!O12</f>
        <v>4496</v>
      </c>
      <c r="P12" s="21">
        <f>sz_gk_forg_2008_01!P12+sz_gk_forg_2008_02!P12+sz_gk_forg_2008_03!P12+sz_gk_forg_2008_04!P12+sz_gk_forg_2008_05!P12+sz_gk_forg_2008_06!P12+sz_gk_forg_2008_07!P12</f>
        <v>3726</v>
      </c>
      <c r="Q12" s="22">
        <f>SUM(O12:P12)</f>
        <v>8222</v>
      </c>
      <c r="R12" s="20">
        <f>sz_gk_forg_2008_01!R12+sz_gk_forg_2008_02!R12+sz_gk_forg_2008_03!R12+sz_gk_forg_2008_04!R12+sz_gk_forg_2008_05!R12+sz_gk_forg_2008_06!R12+sz_gk_forg_2008_07!R12</f>
        <v>92</v>
      </c>
      <c r="S12" s="21">
        <f>sz_gk_forg_2008_01!S12+sz_gk_forg_2008_02!S12+sz_gk_forg_2008_03!S12+sz_gk_forg_2008_04!S12+sz_gk_forg_2008_05!S12+sz_gk_forg_2008_06!S12+sz_gk_forg_2008_07!S12</f>
        <v>82</v>
      </c>
      <c r="T12" s="22">
        <f>SUM(R12:S12)</f>
        <v>174</v>
      </c>
      <c r="U12" s="20">
        <f>sz_gk_forg_2008_01!U12+sz_gk_forg_2008_02!U12+sz_gk_forg_2008_03!U12+sz_gk_forg_2008_04!U12+sz_gk_forg_2008_05!U12+sz_gk_forg_2008_06!U12</f>
        <v>0</v>
      </c>
      <c r="V12" s="21">
        <f>sz_gk_forg_2008_01!V12+sz_gk_forg_2008_02!V12+sz_gk_forg_2008_03!V12+sz_gk_forg_2008_04!V12+sz_gk_forg_2008_05!V12+sz_gk_forg_2008_06!V12</f>
        <v>0</v>
      </c>
      <c r="W12" s="22">
        <f>SUM(U12:V12)</f>
        <v>0</v>
      </c>
      <c r="X12" s="20">
        <f>sz_gk_forg_2008_01!X12+sz_gk_forg_2008_02!X12+sz_gk_forg_2008_03!X12+sz_gk_forg_2008_04!X12+sz_gk_forg_2008_05!X12+sz_gk_forg_2008_06!X12</f>
        <v>0</v>
      </c>
      <c r="Y12" s="21">
        <f>sz_gk_forg_2008_01!Y12+sz_gk_forg_2008_02!Y12+sz_gk_forg_2008_03!Y12+sz_gk_forg_2008_04!Y12+sz_gk_forg_2008_05!Y12+sz_gk_forg_2008_06!Y12</f>
        <v>0</v>
      </c>
      <c r="Z12" s="22">
        <f>SUM(X12:Y12)</f>
        <v>0</v>
      </c>
    </row>
    <row r="13" spans="1:26" ht="10.5" customHeight="1" thickBot="1">
      <c r="A13" s="446"/>
      <c r="B13" s="118" t="s">
        <v>0</v>
      </c>
      <c r="C13" s="89">
        <f>C12/C11-1</f>
        <v>0.0489774525365585</v>
      </c>
      <c r="D13" s="71">
        <f>D12/D11-1</f>
        <v>0.11931767789745451</v>
      </c>
      <c r="E13" s="129">
        <f>E12/E11-1</f>
        <v>0.07926546384461752</v>
      </c>
      <c r="F13" s="26">
        <f aca="true" t="shared" si="1" ref="F13:T13">F12/F11-1</f>
        <v>0.24351586698614924</v>
      </c>
      <c r="G13" s="27">
        <f t="shared" si="1"/>
        <v>0.26157725489085015</v>
      </c>
      <c r="H13" s="25">
        <f t="shared" si="1"/>
        <v>0.251681118952775</v>
      </c>
      <c r="I13" s="26">
        <f>I12/I11-1</f>
        <v>0.37501577685220244</v>
      </c>
      <c r="J13" s="27">
        <f>J12/J11-1</f>
        <v>0.40244435574309545</v>
      </c>
      <c r="K13" s="25">
        <f>K12/K11-1</f>
        <v>0.38745635587740845</v>
      </c>
      <c r="L13" s="26">
        <f t="shared" si="1"/>
        <v>-0.13130893778542196</v>
      </c>
      <c r="M13" s="27">
        <f t="shared" si="1"/>
        <v>-0.147087270292389</v>
      </c>
      <c r="N13" s="25">
        <f t="shared" si="1"/>
        <v>-0.13830770246188373</v>
      </c>
      <c r="O13" s="89">
        <f t="shared" si="1"/>
        <v>-0.1320463320463321</v>
      </c>
      <c r="P13" s="71">
        <f t="shared" si="1"/>
        <v>-0.1613774476704929</v>
      </c>
      <c r="Q13" s="25">
        <f t="shared" si="1"/>
        <v>-0.14558869375454642</v>
      </c>
      <c r="R13" s="26">
        <f t="shared" si="1"/>
        <v>-0.29230769230769227</v>
      </c>
      <c r="S13" s="27">
        <f t="shared" si="1"/>
        <v>-0.14583333333333337</v>
      </c>
      <c r="T13" s="25">
        <f t="shared" si="1"/>
        <v>-0.23008849557522126</v>
      </c>
      <c r="U13" s="140">
        <v>0</v>
      </c>
      <c r="V13" s="62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3.5" customHeight="1" thickBot="1">
      <c r="A14" s="446" t="s">
        <v>8</v>
      </c>
      <c r="B14" s="119">
        <v>2007</v>
      </c>
      <c r="C14" s="15">
        <f>sz_gk_forg_2008_01!C14+sz_gk_forg_2008_02!C14+sz_gk_forg_2008_03!C14+sz_gk_forg_2008_04!C14+sz_gk_forg_2008_05!C14+sz_gk_forg_2008_06!C14+sz_gk_forg_2008_07!C14</f>
        <v>149711</v>
      </c>
      <c r="D14" s="16">
        <f>sz_gk_forg_2008_01!D14+sz_gk_forg_2008_02!D14+sz_gk_forg_2008_03!D14+sz_gk_forg_2008_04!D14+sz_gk_forg_2008_05!D14+sz_gk_forg_2008_06!D14+sz_gk_forg_2008_07!D14</f>
        <v>160971</v>
      </c>
      <c r="E14" s="17">
        <f>SUM(C14:D14)</f>
        <v>310682</v>
      </c>
      <c r="F14" s="15">
        <f>sz_gk_forg_2008_01!F14+sz_gk_forg_2008_02!F14+sz_gk_forg_2008_03!F14+sz_gk_forg_2008_04!F14+sz_gk_forg_2008_05!F14+sz_gk_forg_2008_06!F14+sz_gk_forg_2008_07!F14</f>
        <v>53229</v>
      </c>
      <c r="G14" s="16">
        <f>sz_gk_forg_2008_01!G14+sz_gk_forg_2008_02!G14+sz_gk_forg_2008_03!G14+sz_gk_forg_2008_04!G14+sz_gk_forg_2008_05!G14+sz_gk_forg_2008_06!G14+sz_gk_forg_2008_07!G14</f>
        <v>56700</v>
      </c>
      <c r="H14" s="17">
        <f t="shared" si="0"/>
        <v>109929</v>
      </c>
      <c r="I14" s="15">
        <f>sz_gk_forg_2008_01!I14+sz_gk_forg_2008_02!I14+sz_gk_forg_2008_03!I14+sz_gk_forg_2008_04!I14+sz_gk_forg_2008_05!I14+sz_gk_forg_2008_06!I14</f>
        <v>0</v>
      </c>
      <c r="J14" s="16">
        <f>sz_gk_forg_2008_01!J14+sz_gk_forg_2008_02!J14+sz_gk_forg_2008_03!J14+sz_gk_forg_2008_04!J14+sz_gk_forg_2008_05!J14+sz_gk_forg_2008_06!J14</f>
        <v>0</v>
      </c>
      <c r="K14" s="17">
        <v>0</v>
      </c>
      <c r="L14" s="15">
        <f>sz_gk_forg_2008_01!L14+sz_gk_forg_2008_02!L14+sz_gk_forg_2008_03!L14+sz_gk_forg_2008_04!L14+sz_gk_forg_2008_05!L14+sz_gk_forg_2008_06!L14</f>
        <v>0</v>
      </c>
      <c r="M14" s="16">
        <f>sz_gk_forg_2008_01!M14+sz_gk_forg_2008_02!M14+sz_gk_forg_2008_03!M14+sz_gk_forg_2008_04!M14+sz_gk_forg_2008_05!M14+sz_gk_forg_2008_06!M14</f>
        <v>0</v>
      </c>
      <c r="N14" s="17">
        <f>SUM(L14:M14)</f>
        <v>0</v>
      </c>
      <c r="O14" s="15">
        <f>sz_gk_forg_2008_01!O14+sz_gk_forg_2008_02!O14+sz_gk_forg_2008_03!O14+sz_gk_forg_2008_04!O14+sz_gk_forg_2008_05!O14+sz_gk_forg_2008_06!O14</f>
        <v>0</v>
      </c>
      <c r="P14" s="16">
        <f>sz_gk_forg_2008_01!P14+sz_gk_forg_2008_02!P14+sz_gk_forg_2008_03!P14+sz_gk_forg_2008_04!P14+sz_gk_forg_2008_05!P14+sz_gk_forg_2008_06!P14</f>
        <v>0</v>
      </c>
      <c r="Q14" s="17">
        <v>0</v>
      </c>
      <c r="R14" s="15">
        <f>sz_gk_forg_2008_01!R14+sz_gk_forg_2008_02!R14+sz_gk_forg_2008_03!R14+sz_gk_forg_2008_04!R14+sz_gk_forg_2008_05!R14+sz_gk_forg_2008_06!R14</f>
        <v>0</v>
      </c>
      <c r="S14" s="16">
        <f>sz_gk_forg_2008_01!S14+sz_gk_forg_2008_02!S14+sz_gk_forg_2008_03!S14+sz_gk_forg_2008_04!S14+sz_gk_forg_2008_05!S14+sz_gk_forg_2008_06!S14</f>
        <v>0</v>
      </c>
      <c r="T14" s="17">
        <v>0</v>
      </c>
      <c r="U14" s="15">
        <f>sz_gk_forg_2008_01!U14+sz_gk_forg_2008_02!U14+sz_gk_forg_2008_03!U14+sz_gk_forg_2008_04!U14+sz_gk_forg_2008_05!U14+sz_gk_forg_2008_06!U14+sz_gk_forg_2008_07!U14</f>
        <v>53229</v>
      </c>
      <c r="V14" s="16">
        <f>sz_gk_forg_2008_01!V14+sz_gk_forg_2008_02!V14+sz_gk_forg_2008_03!V14+sz_gk_forg_2008_04!V14+sz_gk_forg_2008_05!V14+sz_gk_forg_2008_06!V14+sz_gk_forg_2008_07!V14</f>
        <v>56700</v>
      </c>
      <c r="W14" s="17">
        <f>SUM(U14:V14)</f>
        <v>109929</v>
      </c>
      <c r="X14" s="15">
        <f>sz_gk_forg_2008_01!X14+sz_gk_forg_2008_02!X14+sz_gk_forg_2008_03!X14+sz_gk_forg_2008_04!X14+sz_gk_forg_2008_05!X14+sz_gk_forg_2008_06!X14</f>
        <v>0</v>
      </c>
      <c r="Y14" s="16">
        <f>sz_gk_forg_2008_01!Y14+sz_gk_forg_2008_02!Y14+sz_gk_forg_2008_03!Y14+sz_gk_forg_2008_04!Y14+sz_gk_forg_2008_05!Y14+sz_gk_forg_2008_06!Y14</f>
        <v>0</v>
      </c>
      <c r="Z14" s="17">
        <f>SUM(X14:Y14)</f>
        <v>0</v>
      </c>
    </row>
    <row r="15" spans="1:26" ht="13.5" customHeight="1" thickBot="1">
      <c r="A15" s="446"/>
      <c r="B15" s="120">
        <v>2008</v>
      </c>
      <c r="C15" s="20">
        <f>sz_gk_forg_2008_01!C15+sz_gk_forg_2008_02!C15+sz_gk_forg_2008_03!C15+sz_gk_forg_2008_04!C15+sz_gk_forg_2008_05!C15+sz_gk_forg_2008_06!C15+sz_gk_forg_2008_07!C15</f>
        <v>152636</v>
      </c>
      <c r="D15" s="21">
        <f>sz_gk_forg_2008_01!D15+sz_gk_forg_2008_02!D15+sz_gk_forg_2008_03!D15+sz_gk_forg_2008_04!D15+sz_gk_forg_2008_05!D15+sz_gk_forg_2008_06!D15+sz_gk_forg_2008_07!D15</f>
        <v>163328</v>
      </c>
      <c r="E15" s="22">
        <f>SUM(C15:D15)</f>
        <v>315964</v>
      </c>
      <c r="F15" s="20">
        <f>sz_gk_forg_2008_01!F15+sz_gk_forg_2008_02!F15+sz_gk_forg_2008_03!F15+sz_gk_forg_2008_04!F15+sz_gk_forg_2008_05!F15+sz_gk_forg_2008_06!F15+sz_gk_forg_2008_07!F15</f>
        <v>50924</v>
      </c>
      <c r="G15" s="21">
        <f>sz_gk_forg_2008_01!G15+sz_gk_forg_2008_02!G15+sz_gk_forg_2008_03!G15+sz_gk_forg_2008_04!G15+sz_gk_forg_2008_05!G15+sz_gk_forg_2008_06!G15+sz_gk_forg_2008_07!G15</f>
        <v>51367</v>
      </c>
      <c r="H15" s="22">
        <f t="shared" si="0"/>
        <v>102291</v>
      </c>
      <c r="I15" s="20">
        <f>sz_gk_forg_2008_01!I15+sz_gk_forg_2008_02!I15+sz_gk_forg_2008_03!I15+sz_gk_forg_2008_04!I15+sz_gk_forg_2008_05!I15+sz_gk_forg_2008_06!I15</f>
        <v>0</v>
      </c>
      <c r="J15" s="21">
        <f>sz_gk_forg_2008_01!J15+sz_gk_forg_2008_02!J15+sz_gk_forg_2008_03!J15+sz_gk_forg_2008_04!J15+sz_gk_forg_2008_05!J15+sz_gk_forg_2008_06!J15</f>
        <v>0</v>
      </c>
      <c r="K15" s="22">
        <v>0</v>
      </c>
      <c r="L15" s="20">
        <f>sz_gk_forg_2008_01!L15+sz_gk_forg_2008_02!L15+sz_gk_forg_2008_03!L15+sz_gk_forg_2008_04!L15+sz_gk_forg_2008_05!L15+sz_gk_forg_2008_06!L15</f>
        <v>0</v>
      </c>
      <c r="M15" s="21">
        <f>sz_gk_forg_2008_01!M15+sz_gk_forg_2008_02!M15+sz_gk_forg_2008_03!M15+sz_gk_forg_2008_04!M15+sz_gk_forg_2008_05!M15+sz_gk_forg_2008_06!M15</f>
        <v>0</v>
      </c>
      <c r="N15" s="22">
        <f>SUM(L15:M15)</f>
        <v>0</v>
      </c>
      <c r="O15" s="20">
        <f>sz_gk_forg_2008_01!O15+sz_gk_forg_2008_02!O15+sz_gk_forg_2008_03!O15+sz_gk_forg_2008_04!O15+sz_gk_forg_2008_05!O15+sz_gk_forg_2008_06!O15</f>
        <v>0</v>
      </c>
      <c r="P15" s="21">
        <f>sz_gk_forg_2008_01!P15+sz_gk_forg_2008_02!P15+sz_gk_forg_2008_03!P15+sz_gk_forg_2008_04!P15+sz_gk_forg_2008_05!P15+sz_gk_forg_2008_06!P15</f>
        <v>0</v>
      </c>
      <c r="Q15" s="22">
        <v>0</v>
      </c>
      <c r="R15" s="20">
        <f>sz_gk_forg_2008_01!R15+sz_gk_forg_2008_02!R15+sz_gk_forg_2008_03!R15+sz_gk_forg_2008_04!R15+sz_gk_forg_2008_05!R15+sz_gk_forg_2008_06!R15</f>
        <v>0</v>
      </c>
      <c r="S15" s="21">
        <f>sz_gk_forg_2008_01!S15+sz_gk_forg_2008_02!S15+sz_gk_forg_2008_03!S15+sz_gk_forg_2008_04!S15+sz_gk_forg_2008_05!S15+sz_gk_forg_2008_06!S15</f>
        <v>0</v>
      </c>
      <c r="T15" s="22">
        <v>0</v>
      </c>
      <c r="U15" s="20">
        <f>sz_gk_forg_2008_01!U15+sz_gk_forg_2008_02!U15+sz_gk_forg_2008_03!U15+sz_gk_forg_2008_04!U15+sz_gk_forg_2008_05!U15+sz_gk_forg_2008_06!U15+sz_gk_forg_2008_07!U15</f>
        <v>50924</v>
      </c>
      <c r="V15" s="21">
        <f>sz_gk_forg_2008_01!V15+sz_gk_forg_2008_02!V15+sz_gk_forg_2008_03!V15+sz_gk_forg_2008_04!V15+sz_gk_forg_2008_05!V15+sz_gk_forg_2008_06!V15+sz_gk_forg_2008_07!V15</f>
        <v>51367</v>
      </c>
      <c r="W15" s="22">
        <f>SUM(U15:V15)</f>
        <v>102291</v>
      </c>
      <c r="X15" s="20">
        <f>sz_gk_forg_2008_01!X15+sz_gk_forg_2008_02!X15+sz_gk_forg_2008_03!X15+sz_gk_forg_2008_04!X15+sz_gk_forg_2008_05!X15+sz_gk_forg_2008_06!X15</f>
        <v>0</v>
      </c>
      <c r="Y15" s="21">
        <f>sz_gk_forg_2008_01!Y15+sz_gk_forg_2008_02!Y15+sz_gk_forg_2008_03!Y15+sz_gk_forg_2008_04!Y15+sz_gk_forg_2008_05!Y15+sz_gk_forg_2008_06!Y15</f>
        <v>0</v>
      </c>
      <c r="Z15" s="22">
        <f>SUM(X15:Y15)</f>
        <v>0</v>
      </c>
    </row>
    <row r="16" spans="1:26" ht="10.5" customHeight="1" thickBot="1">
      <c r="A16" s="446"/>
      <c r="B16" s="121" t="s">
        <v>0</v>
      </c>
      <c r="C16" s="89">
        <f aca="true" t="shared" si="2" ref="C16:H16">C15/C14-1</f>
        <v>0.019537642524597443</v>
      </c>
      <c r="D16" s="71">
        <f t="shared" si="2"/>
        <v>0.014642389001745748</v>
      </c>
      <c r="E16" s="25">
        <f t="shared" si="2"/>
        <v>0.01700130680245393</v>
      </c>
      <c r="F16" s="26">
        <f t="shared" si="2"/>
        <v>-0.04330346239831673</v>
      </c>
      <c r="G16" s="27">
        <f t="shared" si="2"/>
        <v>-0.09405643738977076</v>
      </c>
      <c r="H16" s="25">
        <f t="shared" si="2"/>
        <v>-0.0694812105995688</v>
      </c>
      <c r="I16" s="140">
        <v>0</v>
      </c>
      <c r="J16" s="62">
        <v>0</v>
      </c>
      <c r="K16" s="58">
        <v>0</v>
      </c>
      <c r="L16" s="104">
        <v>0</v>
      </c>
      <c r="M16" s="49">
        <v>0</v>
      </c>
      <c r="N16" s="50">
        <v>0</v>
      </c>
      <c r="O16" s="105">
        <v>0</v>
      </c>
      <c r="P16" s="142">
        <v>0</v>
      </c>
      <c r="Q16" s="109">
        <v>0</v>
      </c>
      <c r="R16" s="107">
        <v>0</v>
      </c>
      <c r="S16" s="108">
        <v>0</v>
      </c>
      <c r="T16" s="109">
        <v>0</v>
      </c>
      <c r="U16" s="167">
        <f>U15/U14-1</f>
        <v>-0.04330346239831673</v>
      </c>
      <c r="V16" s="29">
        <f>V15/V14-1</f>
        <v>-0.09405643738977076</v>
      </c>
      <c r="W16" s="25">
        <f>W15/W14-1</f>
        <v>-0.0694812105995688</v>
      </c>
      <c r="X16" s="107">
        <v>0</v>
      </c>
      <c r="Y16" s="108">
        <v>0</v>
      </c>
      <c r="Z16" s="109">
        <v>0</v>
      </c>
    </row>
    <row r="17" spans="1:26" ht="13.5" customHeight="1" thickBot="1">
      <c r="A17" s="446" t="s">
        <v>9</v>
      </c>
      <c r="B17" s="122">
        <v>2007</v>
      </c>
      <c r="C17" s="15">
        <f>sz_gk_forg_2008_01!C17+sz_gk_forg_2008_02!C17+sz_gk_forg_2008_03!C17+sz_gk_forg_2008_04!C17+sz_gk_forg_2008_05!C17+sz_gk_forg_2008_06!C17+sz_gk_forg_2008_07!C17</f>
        <v>247048</v>
      </c>
      <c r="D17" s="16">
        <f>sz_gk_forg_2008_01!D17+sz_gk_forg_2008_02!D17+sz_gk_forg_2008_03!D17+sz_gk_forg_2008_04!D17+sz_gk_forg_2008_05!D17+sz_gk_forg_2008_06!D17+sz_gk_forg_2008_07!D17</f>
        <v>193602</v>
      </c>
      <c r="E17" s="17">
        <f>SUM(C17:D17)</f>
        <v>440650</v>
      </c>
      <c r="F17" s="15">
        <f>sz_gk_forg_2008_01!F17+sz_gk_forg_2008_02!F17+sz_gk_forg_2008_03!F17+sz_gk_forg_2008_04!F17+sz_gk_forg_2008_05!F17+sz_gk_forg_2008_06!F17+sz_gk_forg_2008_07!F17</f>
        <v>140936</v>
      </c>
      <c r="G17" s="16">
        <f>sz_gk_forg_2008_01!G17+sz_gk_forg_2008_02!G17+sz_gk_forg_2008_03!G17+sz_gk_forg_2008_04!G17+sz_gk_forg_2008_05!G17+sz_gk_forg_2008_06!G17+sz_gk_forg_2008_07!G17</f>
        <v>112686</v>
      </c>
      <c r="H17" s="17">
        <f t="shared" si="0"/>
        <v>253622</v>
      </c>
      <c r="I17" s="15">
        <f>sz_gk_forg_2008_01!I17+sz_gk_forg_2008_02!I17+sz_gk_forg_2008_03!I17+sz_gk_forg_2008_04!I17+sz_gk_forg_2008_05!I17+sz_gk_forg_2008_06!I17+sz_gk_forg_2008_07!I17</f>
        <v>51446</v>
      </c>
      <c r="J17" s="16">
        <f>sz_gk_forg_2008_01!J17+sz_gk_forg_2008_02!J17+sz_gk_forg_2008_03!J17+sz_gk_forg_2008_04!J17+sz_gk_forg_2008_05!J17+sz_gk_forg_2008_06!J17+sz_gk_forg_2008_07!J17</f>
        <v>50258</v>
      </c>
      <c r="K17" s="17">
        <f>SUM(I17:J17)</f>
        <v>101704</v>
      </c>
      <c r="L17" s="15">
        <f>sz_gk_forg_2008_01!L17+sz_gk_forg_2008_02!L17+sz_gk_forg_2008_03!L17+sz_gk_forg_2008_04!L17+sz_gk_forg_2008_05!L17+sz_gk_forg_2008_06!L17+sz_gk_forg_2008_07!L17</f>
        <v>88283</v>
      </c>
      <c r="M17" s="16">
        <f>sz_gk_forg_2008_01!M17+sz_gk_forg_2008_02!M17+sz_gk_forg_2008_03!M17+sz_gk_forg_2008_04!M17+sz_gk_forg_2008_05!M17+sz_gk_forg_2008_06!M17+sz_gk_forg_2008_07!M17</f>
        <v>61459</v>
      </c>
      <c r="N17" s="17">
        <f>SUM(L17:M17)</f>
        <v>149742</v>
      </c>
      <c r="O17" s="15">
        <f>sz_gk_forg_2008_01!O17+sz_gk_forg_2008_02!O17+sz_gk_forg_2008_03!O17+sz_gk_forg_2008_04!O17+sz_gk_forg_2008_05!O17+sz_gk_forg_2008_06!O17+sz_gk_forg_2008_07!O17</f>
        <v>1080</v>
      </c>
      <c r="P17" s="16">
        <f>sz_gk_forg_2008_01!P17+sz_gk_forg_2008_02!P17+sz_gk_forg_2008_03!P17+sz_gk_forg_2008_04!P17+sz_gk_forg_2008_05!P17+sz_gk_forg_2008_06!P17+sz_gk_forg_2008_07!P17</f>
        <v>885</v>
      </c>
      <c r="Q17" s="17">
        <f>SUM(O17:P17)</f>
        <v>1965</v>
      </c>
      <c r="R17" s="15">
        <f>sz_gk_forg_2008_01!R17+sz_gk_forg_2008_02!R17+sz_gk_forg_2008_03!R17+sz_gk_forg_2008_04!R17+sz_gk_forg_2008_05!R17+sz_gk_forg_2008_06!R17+sz_gk_forg_2008_07!R17</f>
        <v>114</v>
      </c>
      <c r="S17" s="16">
        <f>sz_gk_forg_2008_01!S17+sz_gk_forg_2008_02!S17+sz_gk_forg_2008_03!S17+sz_gk_forg_2008_04!S17+sz_gk_forg_2008_05!S17+sz_gk_forg_2008_06!S17+sz_gk_forg_2008_07!S17</f>
        <v>71</v>
      </c>
      <c r="T17" s="17">
        <f>SUM(R17:S17)</f>
        <v>185</v>
      </c>
      <c r="U17" s="15">
        <f>sz_gk_forg_2008_01!U17+sz_gk_forg_2008_02!U17+sz_gk_forg_2008_03!U17+sz_gk_forg_2008_04!U17+sz_gk_forg_2008_05!U17+sz_gk_forg_2008_06!U17</f>
        <v>0</v>
      </c>
      <c r="V17" s="16">
        <f>sz_gk_forg_2008_01!V17+sz_gk_forg_2008_02!V17+sz_gk_forg_2008_03!V17+sz_gk_forg_2008_04!V17+sz_gk_forg_2008_05!V17+sz_gk_forg_2008_06!V17</f>
        <v>0</v>
      </c>
      <c r="W17" s="17">
        <f>SUM(U17:V17)</f>
        <v>0</v>
      </c>
      <c r="X17" s="15">
        <f>sz_gk_forg_2008_01!X17+sz_gk_forg_2008_02!X17+sz_gk_forg_2008_03!X17+sz_gk_forg_2008_04!X17+sz_gk_forg_2008_05!X17+sz_gk_forg_2008_06!X17</f>
        <v>0</v>
      </c>
      <c r="Y17" s="16">
        <f>sz_gk_forg_2008_01!Y17+sz_gk_forg_2008_02!Y17+sz_gk_forg_2008_03!Y17+sz_gk_forg_2008_04!Y17+sz_gk_forg_2008_05!Y17+sz_gk_forg_2008_06!Y17</f>
        <v>0</v>
      </c>
      <c r="Z17" s="17">
        <f>SUM(X17:Y17)</f>
        <v>0</v>
      </c>
    </row>
    <row r="18" spans="1:26" ht="13.5" customHeight="1" thickBot="1">
      <c r="A18" s="446"/>
      <c r="B18" s="120">
        <v>2008</v>
      </c>
      <c r="C18" s="20">
        <f>sz_gk_forg_2008_01!C18+sz_gk_forg_2008_02!C18+sz_gk_forg_2008_03!C18+sz_gk_forg_2008_04!C18+sz_gk_forg_2008_05!C18+sz_gk_forg_2008_06!C18+sz_gk_forg_2008_07!C18</f>
        <v>336504</v>
      </c>
      <c r="D18" s="21">
        <f>sz_gk_forg_2008_01!D18+sz_gk_forg_2008_02!D18+sz_gk_forg_2008_03!D18+sz_gk_forg_2008_04!D18+sz_gk_forg_2008_05!D18+sz_gk_forg_2008_06!D18+sz_gk_forg_2008_07!D18</f>
        <v>245789</v>
      </c>
      <c r="E18" s="22">
        <f>SUM(C18:D18)</f>
        <v>582293</v>
      </c>
      <c r="F18" s="20">
        <f>sz_gk_forg_2008_01!F18+sz_gk_forg_2008_02!F18+sz_gk_forg_2008_03!F18+sz_gk_forg_2008_04!F18+sz_gk_forg_2008_05!F18+sz_gk_forg_2008_06!F18+sz_gk_forg_2008_07!F18</f>
        <v>218500</v>
      </c>
      <c r="G18" s="21">
        <f>sz_gk_forg_2008_01!G18+sz_gk_forg_2008_02!G18+sz_gk_forg_2008_03!G18+sz_gk_forg_2008_04!G18+sz_gk_forg_2008_05!G18+sz_gk_forg_2008_06!G18+sz_gk_forg_2008_07!G18</f>
        <v>150541</v>
      </c>
      <c r="H18" s="22">
        <f t="shared" si="0"/>
        <v>369041</v>
      </c>
      <c r="I18" s="20">
        <f>sz_gk_forg_2008_01!I18+sz_gk_forg_2008_02!I18+sz_gk_forg_2008_03!I18+sz_gk_forg_2008_04!I18+sz_gk_forg_2008_05!I18+sz_gk_forg_2008_06!I18+sz_gk_forg_2008_07!I18</f>
        <v>77247</v>
      </c>
      <c r="J18" s="21">
        <f>sz_gk_forg_2008_01!J18+sz_gk_forg_2008_02!J18+sz_gk_forg_2008_03!J18+sz_gk_forg_2008_04!J18+sz_gk_forg_2008_05!J18+sz_gk_forg_2008_06!J18+sz_gk_forg_2008_07!J18</f>
        <v>79239</v>
      </c>
      <c r="K18" s="22">
        <f>SUM(I18:J18)</f>
        <v>156486</v>
      </c>
      <c r="L18" s="20">
        <f>sz_gk_forg_2008_01!L18+sz_gk_forg_2008_02!L18+sz_gk_forg_2008_03!L18+sz_gk_forg_2008_04!L18+sz_gk_forg_2008_05!L18+sz_gk_forg_2008_06!L18+sz_gk_forg_2008_07!L18</f>
        <v>140490</v>
      </c>
      <c r="M18" s="21">
        <f>sz_gk_forg_2008_01!M18+sz_gk_forg_2008_02!M18+sz_gk_forg_2008_03!M18+sz_gk_forg_2008_04!M18+sz_gk_forg_2008_05!M18+sz_gk_forg_2008_06!M18+sz_gk_forg_2008_07!M18</f>
        <v>70798</v>
      </c>
      <c r="N18" s="22">
        <f aca="true" t="shared" si="3" ref="N18:N27">SUM(L18:M18)</f>
        <v>211288</v>
      </c>
      <c r="O18" s="20">
        <f>sz_gk_forg_2008_01!O18+sz_gk_forg_2008_02!O18+sz_gk_forg_2008_03!O18+sz_gk_forg_2008_04!O18+sz_gk_forg_2008_05!O18+sz_gk_forg_2008_06!O18+sz_gk_forg_2008_07!O18</f>
        <v>663</v>
      </c>
      <c r="P18" s="21">
        <f>sz_gk_forg_2008_01!P18+sz_gk_forg_2008_02!P18+sz_gk_forg_2008_03!P18+sz_gk_forg_2008_04!P18+sz_gk_forg_2008_05!P18+sz_gk_forg_2008_06!P18+sz_gk_forg_2008_07!P18</f>
        <v>434</v>
      </c>
      <c r="Q18" s="22">
        <f>SUM(O18:P18)</f>
        <v>1097</v>
      </c>
      <c r="R18" s="20">
        <f>sz_gk_forg_2008_01!R18+sz_gk_forg_2008_02!R18+sz_gk_forg_2008_03!R18+sz_gk_forg_2008_04!R18+sz_gk_forg_2008_05!R18+sz_gk_forg_2008_06!R18+sz_gk_forg_2008_07!R18</f>
        <v>100</v>
      </c>
      <c r="S18" s="21">
        <f>sz_gk_forg_2008_01!S18+sz_gk_forg_2008_02!S18+sz_gk_forg_2008_03!S18+sz_gk_forg_2008_04!S18+sz_gk_forg_2008_05!S18+sz_gk_forg_2008_06!S18+sz_gk_forg_2008_07!S18</f>
        <v>70</v>
      </c>
      <c r="T18" s="22">
        <f>SUM(R18:S18)</f>
        <v>170</v>
      </c>
      <c r="U18" s="20">
        <f>sz_gk_forg_2008_01!U18+sz_gk_forg_2008_02!U18+sz_gk_forg_2008_03!U18+sz_gk_forg_2008_04!U18+sz_gk_forg_2008_05!U18+sz_gk_forg_2008_06!U18</f>
        <v>0</v>
      </c>
      <c r="V18" s="21">
        <f>sz_gk_forg_2008_01!V18+sz_gk_forg_2008_02!V18+sz_gk_forg_2008_03!V18+sz_gk_forg_2008_04!V18+sz_gk_forg_2008_05!V18+sz_gk_forg_2008_06!V18</f>
        <v>0</v>
      </c>
      <c r="W18" s="22">
        <f>SUM(U18:V18)</f>
        <v>0</v>
      </c>
      <c r="X18" s="20">
        <f>sz_gk_forg_2008_01!X18+sz_gk_forg_2008_02!X18+sz_gk_forg_2008_03!X18+sz_gk_forg_2008_04!X18+sz_gk_forg_2008_05!X18+sz_gk_forg_2008_06!X18</f>
        <v>0</v>
      </c>
      <c r="Y18" s="21">
        <f>sz_gk_forg_2008_01!Y18+sz_gk_forg_2008_02!Y18+sz_gk_forg_2008_03!Y18+sz_gk_forg_2008_04!Y18+sz_gk_forg_2008_05!Y18+sz_gk_forg_2008_06!Y18</f>
        <v>0</v>
      </c>
      <c r="Z18" s="22">
        <f>SUM(X18:Y18)</f>
        <v>0</v>
      </c>
    </row>
    <row r="19" spans="1:26" ht="10.5" customHeight="1" thickBot="1">
      <c r="A19" s="446"/>
      <c r="B19" s="118" t="s">
        <v>0</v>
      </c>
      <c r="C19" s="90">
        <f>C18/C17-1</f>
        <v>0.36209967293805256</v>
      </c>
      <c r="D19" s="78">
        <f>D18/D17-1</f>
        <v>0.26955816572142854</v>
      </c>
      <c r="E19" s="91">
        <f aca="true" t="shared" si="4" ref="E19:T19">E18/E17-1</f>
        <v>0.3214410529899012</v>
      </c>
      <c r="F19" s="26">
        <f t="shared" si="4"/>
        <v>0.5503490946245104</v>
      </c>
      <c r="G19" s="27">
        <f t="shared" si="4"/>
        <v>0.33593347887048974</v>
      </c>
      <c r="H19" s="25">
        <f t="shared" si="4"/>
        <v>0.45508276095922273</v>
      </c>
      <c r="I19" s="26">
        <f>I18/I17-1</f>
        <v>0.5015161528593088</v>
      </c>
      <c r="J19" s="27">
        <f>J18/J17-1</f>
        <v>0.57664451430618</v>
      </c>
      <c r="K19" s="25">
        <f t="shared" si="4"/>
        <v>0.5386415480217102</v>
      </c>
      <c r="L19" s="26">
        <f t="shared" si="4"/>
        <v>0.591359604906947</v>
      </c>
      <c r="M19" s="27">
        <f t="shared" si="4"/>
        <v>0.15195496184448176</v>
      </c>
      <c r="N19" s="25">
        <f t="shared" si="4"/>
        <v>0.41101361007599735</v>
      </c>
      <c r="O19" s="89">
        <f t="shared" si="4"/>
        <v>-0.38611111111111107</v>
      </c>
      <c r="P19" s="71">
        <f t="shared" si="4"/>
        <v>-0.5096045197740113</v>
      </c>
      <c r="Q19" s="25">
        <f t="shared" si="4"/>
        <v>-0.4417302798982188</v>
      </c>
      <c r="R19" s="26">
        <f t="shared" si="4"/>
        <v>-0.1228070175438597</v>
      </c>
      <c r="S19" s="27">
        <f t="shared" si="4"/>
        <v>-0.014084507042253502</v>
      </c>
      <c r="T19" s="25">
        <f t="shared" si="4"/>
        <v>-0.08108108108108103</v>
      </c>
      <c r="U19" s="140">
        <v>0</v>
      </c>
      <c r="V19" s="62">
        <v>0</v>
      </c>
      <c r="W19" s="109">
        <v>0</v>
      </c>
      <c r="X19" s="140">
        <v>0</v>
      </c>
      <c r="Y19" s="62">
        <v>0</v>
      </c>
      <c r="Z19" s="109">
        <v>0</v>
      </c>
    </row>
    <row r="20" spans="1:26" ht="13.5" customHeight="1">
      <c r="A20" s="394" t="s">
        <v>31</v>
      </c>
      <c r="B20" s="122">
        <v>2007</v>
      </c>
      <c r="C20" s="15">
        <f>sz_gk_forg_2008_01!C20+sz_gk_forg_2008_02!C20+sz_gk_forg_2008_03!C20+sz_gk_forg_2008_04!C20+sz_gk_forg_2008_05!C20+sz_gk_forg_2008_06!C20+sz_gk_forg_2008_07!C20</f>
        <v>27</v>
      </c>
      <c r="D20" s="16">
        <f>sz_gk_forg_2008_01!D20+sz_gk_forg_2008_02!D20+sz_gk_forg_2008_03!D20+sz_gk_forg_2008_04!D20+sz_gk_forg_2008_05!D20+sz_gk_forg_2008_06!D20+sz_gk_forg_2008_07!D20</f>
        <v>25</v>
      </c>
      <c r="E20" s="17">
        <f>SUM(C20:D20)</f>
        <v>52</v>
      </c>
      <c r="F20" s="15">
        <f>sz_gk_forg_2008_01!F20+sz_gk_forg_2008_02!F20+sz_gk_forg_2008_03!F20+sz_gk_forg_2008_04!F20+sz_gk_forg_2008_05!F20+sz_gk_forg_2008_06!F20+sz_gk_forg_2008_07!F20</f>
        <v>8</v>
      </c>
      <c r="G20" s="16">
        <f>sz_gk_forg_2008_01!G20+sz_gk_forg_2008_02!G20+sz_gk_forg_2008_03!G20+sz_gk_forg_2008_04!G20+sz_gk_forg_2008_05!G20+sz_gk_forg_2008_06!G20+sz_gk_forg_2008_07!G20</f>
        <v>8</v>
      </c>
      <c r="H20" s="17">
        <f>SUM(F20:G20)</f>
        <v>16</v>
      </c>
      <c r="I20" s="15">
        <f>sz_gk_forg_2008_01!I20+sz_gk_forg_2008_02!I20+sz_gk_forg_2008_03!I20+sz_gk_forg_2008_04!I20+sz_gk_forg_2008_05!I20+sz_gk_forg_2008_06!I20</f>
        <v>0</v>
      </c>
      <c r="J20" s="16">
        <f>sz_gk_forg_2008_01!J20+sz_gk_forg_2008_02!J20+sz_gk_forg_2008_03!J20+sz_gk_forg_2008_04!J20+sz_gk_forg_2008_05!J20+sz_gk_forg_2008_06!J20</f>
        <v>0</v>
      </c>
      <c r="K20" s="17">
        <f>SUM(I20:J20)</f>
        <v>0</v>
      </c>
      <c r="L20" s="15">
        <f>sz_gk_forg_2008_01!L20+sz_gk_forg_2008_02!L20+sz_gk_forg_2008_03!L20+sz_gk_forg_2008_04!L20+sz_gk_forg_2008_05!L20+sz_gk_forg_2008_06!L20</f>
        <v>0</v>
      </c>
      <c r="M20" s="16">
        <f>sz_gk_forg_2008_01!M20+sz_gk_forg_2008_02!M20+sz_gk_forg_2008_03!M20+sz_gk_forg_2008_04!M20+sz_gk_forg_2008_05!M20+sz_gk_forg_2008_06!M20</f>
        <v>0</v>
      </c>
      <c r="N20" s="17">
        <f>SUM(L20:M20)</f>
        <v>0</v>
      </c>
      <c r="O20" s="15">
        <f>sz_gk_forg_2008_01!O20+sz_gk_forg_2008_02!O20+sz_gk_forg_2008_03!O20+sz_gk_forg_2008_04!O20+sz_gk_forg_2008_05!O20+sz_gk_forg_2008_06!O20</f>
        <v>0</v>
      </c>
      <c r="P20" s="16">
        <f>sz_gk_forg_2008_01!P20+sz_gk_forg_2008_02!P20+sz_gk_forg_2008_03!P20+sz_gk_forg_2008_04!P20+sz_gk_forg_2008_05!P20+sz_gk_forg_2008_06!P20</f>
        <v>0</v>
      </c>
      <c r="Q20" s="17">
        <f>SUM(O20:P20)</f>
        <v>0</v>
      </c>
      <c r="R20" s="15">
        <f>sz_gk_forg_2008_01!R20+sz_gk_forg_2008_02!R20+sz_gk_forg_2008_03!R20+sz_gk_forg_2008_04!R20+sz_gk_forg_2008_05!R20+sz_gk_forg_2008_06!R20</f>
        <v>0</v>
      </c>
      <c r="S20" s="16">
        <f>sz_gk_forg_2008_01!S20+sz_gk_forg_2008_02!S20+sz_gk_forg_2008_03!S20+sz_gk_forg_2008_04!S20+sz_gk_forg_2008_05!S20+sz_gk_forg_2008_06!S20</f>
        <v>0</v>
      </c>
      <c r="T20" s="17">
        <f>SUM(R20:S20)</f>
        <v>0</v>
      </c>
      <c r="U20" s="15">
        <f>sz_gk_forg_2008_01!U20+sz_gk_forg_2008_02!U20+sz_gk_forg_2008_03!U20+sz_gk_forg_2008_04!U20+sz_gk_forg_2008_05!U20+sz_gk_forg_2008_06!U20</f>
        <v>0</v>
      </c>
      <c r="V20" s="16">
        <f>sz_gk_forg_2008_01!V20+sz_gk_forg_2008_02!V20+sz_gk_forg_2008_03!V20+sz_gk_forg_2008_04!V20+sz_gk_forg_2008_05!V20+sz_gk_forg_2008_06!V20</f>
        <v>0</v>
      </c>
      <c r="W20" s="17">
        <f>SUM(U20:V20)</f>
        <v>0</v>
      </c>
      <c r="X20" s="15">
        <f>sz_gk_forg_2008_01!X20+sz_gk_forg_2008_02!X20+sz_gk_forg_2008_03!X20+sz_gk_forg_2008_04!X20+sz_gk_forg_2008_05!X20+sz_gk_forg_2008_06!X20+sz_gk_forg_2008_07!X20</f>
        <v>8</v>
      </c>
      <c r="Y20" s="16">
        <f>sz_gk_forg_2008_01!Y20+sz_gk_forg_2008_02!Y20+sz_gk_forg_2008_03!Y20+sz_gk_forg_2008_04!Y20+sz_gk_forg_2008_05!Y20+sz_gk_forg_2008_06!Y20+sz_gk_forg_2008_07!Y20</f>
        <v>8</v>
      </c>
      <c r="Z20" s="17">
        <f>SUM(X20:Y20)</f>
        <v>16</v>
      </c>
    </row>
    <row r="21" spans="1:26" ht="13.5" customHeight="1">
      <c r="A21" s="395"/>
      <c r="B21" s="120">
        <v>2008</v>
      </c>
      <c r="C21" s="20">
        <f>sz_gk_forg_2008_01!C21+sz_gk_forg_2008_02!C21+sz_gk_forg_2008_03!C21+sz_gk_forg_2008_04!C21+sz_gk_forg_2008_05!C21+sz_gk_forg_2008_06!C21+sz_gk_forg_2008_07!C21</f>
        <v>32</v>
      </c>
      <c r="D21" s="21">
        <f>sz_gk_forg_2008_01!D21+sz_gk_forg_2008_02!D21+sz_gk_forg_2008_03!D21+sz_gk_forg_2008_04!D21+sz_gk_forg_2008_05!D21+sz_gk_forg_2008_06!D21+sz_gk_forg_2008_07!D21</f>
        <v>28</v>
      </c>
      <c r="E21" s="22">
        <f>SUM(C21:D21)</f>
        <v>60</v>
      </c>
      <c r="F21" s="20">
        <f>sz_gk_forg_2008_01!F21+sz_gk_forg_2008_02!F21+sz_gk_forg_2008_03!F21+sz_gk_forg_2008_04!F21+sz_gk_forg_2008_05!F21+sz_gk_forg_2008_06!F21+sz_gk_forg_2008_07!F21</f>
        <v>11</v>
      </c>
      <c r="G21" s="21">
        <f>sz_gk_forg_2008_01!G21+sz_gk_forg_2008_02!G21+sz_gk_forg_2008_03!G21+sz_gk_forg_2008_04!G21+sz_gk_forg_2008_05!G21+sz_gk_forg_2008_06!G21+sz_gk_forg_2008_07!G21</f>
        <v>8</v>
      </c>
      <c r="H21" s="22">
        <f>SUM(F21:G21)</f>
        <v>19</v>
      </c>
      <c r="I21" s="20">
        <f>sz_gk_forg_2008_01!I21+sz_gk_forg_2008_02!I21+sz_gk_forg_2008_03!I21+sz_gk_forg_2008_04!I21+sz_gk_forg_2008_05!I21+sz_gk_forg_2008_06!I21</f>
        <v>0</v>
      </c>
      <c r="J21" s="21">
        <f>sz_gk_forg_2008_01!J21+sz_gk_forg_2008_02!J21+sz_gk_forg_2008_03!J21+sz_gk_forg_2008_04!J21+sz_gk_forg_2008_05!J21+sz_gk_forg_2008_06!J21</f>
        <v>0</v>
      </c>
      <c r="K21" s="22">
        <f>SUM(I21:J21)</f>
        <v>0</v>
      </c>
      <c r="L21" s="20">
        <f>sz_gk_forg_2008_01!L21+sz_gk_forg_2008_02!L21+sz_gk_forg_2008_03!L21+sz_gk_forg_2008_04!L21+sz_gk_forg_2008_05!L21+sz_gk_forg_2008_06!L21</f>
        <v>0</v>
      </c>
      <c r="M21" s="21">
        <f>sz_gk_forg_2008_01!M21+sz_gk_forg_2008_02!M21+sz_gk_forg_2008_03!M21+sz_gk_forg_2008_04!M21+sz_gk_forg_2008_05!M21+sz_gk_forg_2008_06!M21</f>
        <v>0</v>
      </c>
      <c r="N21" s="22">
        <f>SUM(L21:M21)</f>
        <v>0</v>
      </c>
      <c r="O21" s="20">
        <f>sz_gk_forg_2008_01!O21+sz_gk_forg_2008_02!O21+sz_gk_forg_2008_03!O21+sz_gk_forg_2008_04!O21+sz_gk_forg_2008_05!O21+sz_gk_forg_2008_06!O21</f>
        <v>0</v>
      </c>
      <c r="P21" s="21">
        <f>sz_gk_forg_2008_01!P21+sz_gk_forg_2008_02!P21+sz_gk_forg_2008_03!P21+sz_gk_forg_2008_04!P21+sz_gk_forg_2008_05!P21+sz_gk_forg_2008_06!P21</f>
        <v>0</v>
      </c>
      <c r="Q21" s="22">
        <f>SUM(O21:P21)</f>
        <v>0</v>
      </c>
      <c r="R21" s="20">
        <f>sz_gk_forg_2008_01!R21+sz_gk_forg_2008_02!R21+sz_gk_forg_2008_03!R21+sz_gk_forg_2008_04!R21+sz_gk_forg_2008_05!R21+sz_gk_forg_2008_06!R21</f>
        <v>0</v>
      </c>
      <c r="S21" s="21">
        <f>sz_gk_forg_2008_01!S21+sz_gk_forg_2008_02!S21+sz_gk_forg_2008_03!S21+sz_gk_forg_2008_04!S21+sz_gk_forg_2008_05!S21+sz_gk_forg_2008_06!S21</f>
        <v>0</v>
      </c>
      <c r="T21" s="22">
        <f>SUM(R21:S21)</f>
        <v>0</v>
      </c>
      <c r="U21" s="20">
        <f>sz_gk_forg_2008_01!U21+sz_gk_forg_2008_02!U21+sz_gk_forg_2008_03!U21+sz_gk_forg_2008_04!U21+sz_gk_forg_2008_05!U21+sz_gk_forg_2008_06!U21</f>
        <v>0</v>
      </c>
      <c r="V21" s="21">
        <f>sz_gk_forg_2008_01!V21+sz_gk_forg_2008_02!V21+sz_gk_forg_2008_03!V21+sz_gk_forg_2008_04!V21+sz_gk_forg_2008_05!V21+sz_gk_forg_2008_06!V21</f>
        <v>0</v>
      </c>
      <c r="W21" s="22">
        <f>SUM(U21:V21)</f>
        <v>0</v>
      </c>
      <c r="X21" s="20">
        <f>sz_gk_forg_2008_01!X21+sz_gk_forg_2008_02!X21+sz_gk_forg_2008_03!X21+sz_gk_forg_2008_04!X21+sz_gk_forg_2008_05!X21+sz_gk_forg_2008_06!X21+sz_gk_forg_2008_07!X21</f>
        <v>11</v>
      </c>
      <c r="Y21" s="21">
        <f>sz_gk_forg_2008_01!Y21+sz_gk_forg_2008_02!Y21+sz_gk_forg_2008_03!Y21+sz_gk_forg_2008_04!Y21+sz_gk_forg_2008_05!Y21+sz_gk_forg_2008_06!Y21+sz_gk_forg_2008_07!Y21</f>
        <v>8</v>
      </c>
      <c r="Z21" s="22">
        <f>SUM(X21:Y21)</f>
        <v>19</v>
      </c>
    </row>
    <row r="22" spans="1:26" ht="10.5" customHeight="1" thickBot="1">
      <c r="A22" s="396"/>
      <c r="B22" s="123" t="s">
        <v>0</v>
      </c>
      <c r="C22" s="89">
        <f aca="true" t="shared" si="5" ref="C22:H22">C21/C20-1</f>
        <v>0.18518518518518512</v>
      </c>
      <c r="D22" s="71">
        <f t="shared" si="5"/>
        <v>0.1200000000000001</v>
      </c>
      <c r="E22" s="129">
        <f t="shared" si="5"/>
        <v>0.15384615384615374</v>
      </c>
      <c r="F22" s="89">
        <f t="shared" si="5"/>
        <v>0.375</v>
      </c>
      <c r="G22" s="71">
        <f t="shared" si="5"/>
        <v>0</v>
      </c>
      <c r="H22" s="129">
        <f t="shared" si="5"/>
        <v>0.1875</v>
      </c>
      <c r="I22" s="140">
        <v>0</v>
      </c>
      <c r="J22" s="62">
        <v>0</v>
      </c>
      <c r="K22" s="114">
        <v>0</v>
      </c>
      <c r="L22" s="140">
        <v>0</v>
      </c>
      <c r="M22" s="62">
        <v>0</v>
      </c>
      <c r="N22" s="114">
        <v>0</v>
      </c>
      <c r="O22" s="178">
        <v>0</v>
      </c>
      <c r="P22" s="142">
        <v>0</v>
      </c>
      <c r="Q22" s="114">
        <v>0</v>
      </c>
      <c r="R22" s="140">
        <v>0</v>
      </c>
      <c r="S22" s="62">
        <v>0</v>
      </c>
      <c r="T22" s="114">
        <v>0</v>
      </c>
      <c r="U22" s="140">
        <v>0</v>
      </c>
      <c r="V22" s="62">
        <v>0</v>
      </c>
      <c r="W22" s="109">
        <v>0</v>
      </c>
      <c r="X22" s="167">
        <f>X21/X20-1</f>
        <v>0.375</v>
      </c>
      <c r="Y22" s="29">
        <f>Y21/Y20-1</f>
        <v>0</v>
      </c>
      <c r="Z22" s="168">
        <f>Z21/Z20-1</f>
        <v>0.1875</v>
      </c>
    </row>
    <row r="23" spans="1:26" ht="13.5" customHeight="1" thickBot="1">
      <c r="A23" s="446" t="s">
        <v>10</v>
      </c>
      <c r="B23" s="119">
        <v>2007</v>
      </c>
      <c r="C23" s="15">
        <f>sz_gk_forg_2008_01!C23+sz_gk_forg_2008_02!C23+sz_gk_forg_2008_03!C23+sz_gk_forg_2008_04!C23+sz_gk_forg_2008_05!C23+sz_gk_forg_2008_06!C23+sz_gk_forg_2008_07!C23</f>
        <v>211455</v>
      </c>
      <c r="D23" s="16">
        <f>sz_gk_forg_2008_01!D23+sz_gk_forg_2008_02!D23+sz_gk_forg_2008_03!D23+sz_gk_forg_2008_04!D23+sz_gk_forg_2008_05!D23+sz_gk_forg_2008_06!D23+sz_gk_forg_2008_07!D23</f>
        <v>183347</v>
      </c>
      <c r="E23" s="17">
        <f>SUM(C23:D23)</f>
        <v>394802</v>
      </c>
      <c r="F23" s="15">
        <f>sz_gk_forg_2008_01!F23+sz_gk_forg_2008_02!F23+sz_gk_forg_2008_03!F23+sz_gk_forg_2008_04!F23+sz_gk_forg_2008_05!F23+sz_gk_forg_2008_06!F23+sz_gk_forg_2008_07!F23</f>
        <v>80433</v>
      </c>
      <c r="G23" s="16">
        <f>sz_gk_forg_2008_01!G23+sz_gk_forg_2008_02!G23+sz_gk_forg_2008_03!G23+sz_gk_forg_2008_04!G23+sz_gk_forg_2008_05!G23+sz_gk_forg_2008_06!G23+sz_gk_forg_2008_07!G23</f>
        <v>74741</v>
      </c>
      <c r="H23" s="17">
        <f t="shared" si="0"/>
        <v>155174</v>
      </c>
      <c r="I23" s="15">
        <f>sz_gk_forg_2008_01!I23+sz_gk_forg_2008_02!I23+sz_gk_forg_2008_03!I23+sz_gk_forg_2008_04!I23+sz_gk_forg_2008_05!I23+sz_gk_forg_2008_06!I23+sz_gk_forg_2008_07!I23</f>
        <v>71921</v>
      </c>
      <c r="J23" s="16">
        <f>sz_gk_forg_2008_01!J23+sz_gk_forg_2008_02!J23+sz_gk_forg_2008_03!J23+sz_gk_forg_2008_04!J23+sz_gk_forg_2008_05!J23+sz_gk_forg_2008_06!J23+sz_gk_forg_2008_07!J23</f>
        <v>68351</v>
      </c>
      <c r="K23" s="17">
        <f>SUM(I23:J23)</f>
        <v>140272</v>
      </c>
      <c r="L23" s="15">
        <f>sz_gk_forg_2008_01!L23+sz_gk_forg_2008_02!L23+sz_gk_forg_2008_03!L23+sz_gk_forg_2008_04!L23+sz_gk_forg_2008_05!L23+sz_gk_forg_2008_06!L23+sz_gk_forg_2008_07!L23</f>
        <v>7573</v>
      </c>
      <c r="M23" s="16">
        <f>sz_gk_forg_2008_01!M23+sz_gk_forg_2008_02!M23+sz_gk_forg_2008_03!M23+sz_gk_forg_2008_04!M23+sz_gk_forg_2008_05!M23+sz_gk_forg_2008_06!M23+sz_gk_forg_2008_07!M23</f>
        <v>5641</v>
      </c>
      <c r="N23" s="17">
        <f t="shared" si="3"/>
        <v>13214</v>
      </c>
      <c r="O23" s="15">
        <f>sz_gk_forg_2008_01!O23+sz_gk_forg_2008_02!O23+sz_gk_forg_2008_03!O23+sz_gk_forg_2008_04!O23+sz_gk_forg_2008_05!O23+sz_gk_forg_2008_06!O23+sz_gk_forg_2008_07!O23</f>
        <v>695</v>
      </c>
      <c r="P23" s="16">
        <f>sz_gk_forg_2008_01!P23+sz_gk_forg_2008_02!P23+sz_gk_forg_2008_03!P23+sz_gk_forg_2008_04!P23+sz_gk_forg_2008_05!P23+sz_gk_forg_2008_06!P23+sz_gk_forg_2008_07!P23</f>
        <v>438</v>
      </c>
      <c r="Q23" s="17">
        <f>SUM(O23:P23)</f>
        <v>1133</v>
      </c>
      <c r="R23" s="15">
        <f>sz_gk_forg_2008_01!R23+sz_gk_forg_2008_02!R23+sz_gk_forg_2008_03!R23+sz_gk_forg_2008_04!R23+sz_gk_forg_2008_05!R23+sz_gk_forg_2008_06!R23+sz_gk_forg_2008_07!R23</f>
        <v>244</v>
      </c>
      <c r="S23" s="16">
        <f>sz_gk_forg_2008_01!S23+sz_gk_forg_2008_02!S23+sz_gk_forg_2008_03!S23+sz_gk_forg_2008_04!S23+sz_gk_forg_2008_05!S23+sz_gk_forg_2008_06!S23+sz_gk_forg_2008_07!S23</f>
        <v>311</v>
      </c>
      <c r="T23" s="17">
        <f>SUM(R23:S23)</f>
        <v>555</v>
      </c>
      <c r="U23" s="15">
        <f>sz_gk_forg_2008_01!U23+sz_gk_forg_2008_02!U23+sz_gk_forg_2008_03!U23+sz_gk_forg_2008_04!U23+sz_gk_forg_2008_05!U23+sz_gk_forg_2008_06!U23</f>
        <v>0</v>
      </c>
      <c r="V23" s="16">
        <f>sz_gk_forg_2008_01!V23+sz_gk_forg_2008_02!V23+sz_gk_forg_2008_03!V23+sz_gk_forg_2008_04!V23+sz_gk_forg_2008_05!V23+sz_gk_forg_2008_06!V23</f>
        <v>0</v>
      </c>
      <c r="W23" s="17">
        <f>SUM(U23:V23)</f>
        <v>0</v>
      </c>
      <c r="X23" s="15">
        <f>sz_gk_forg_2008_01!X23+sz_gk_forg_2008_02!X23+sz_gk_forg_2008_03!X23+sz_gk_forg_2008_04!X23+sz_gk_forg_2008_05!X23+sz_gk_forg_2008_06!X23</f>
        <v>0</v>
      </c>
      <c r="Y23" s="16">
        <f>sz_gk_forg_2008_01!Y23+sz_gk_forg_2008_02!Y23+sz_gk_forg_2008_03!Y23+sz_gk_forg_2008_04!Y23+sz_gk_forg_2008_05!Y23+sz_gk_forg_2008_06!Y23</f>
        <v>0</v>
      </c>
      <c r="Z23" s="17">
        <f>SUM(X23:Y23)</f>
        <v>0</v>
      </c>
    </row>
    <row r="24" spans="1:26" ht="13.5" customHeight="1" thickBot="1">
      <c r="A24" s="446"/>
      <c r="B24" s="120">
        <v>2008</v>
      </c>
      <c r="C24" s="20">
        <f>sz_gk_forg_2008_01!C24+sz_gk_forg_2008_02!C24+sz_gk_forg_2008_03!C24+sz_gk_forg_2008_04!C24+sz_gk_forg_2008_05!C24+sz_gk_forg_2008_06!C24+sz_gk_forg_2008_07!C24</f>
        <v>240815</v>
      </c>
      <c r="D24" s="21">
        <f>sz_gk_forg_2008_01!D24+sz_gk_forg_2008_02!D24+sz_gk_forg_2008_03!D24+sz_gk_forg_2008_04!D24+sz_gk_forg_2008_05!D24+sz_gk_forg_2008_06!D24+sz_gk_forg_2008_07!D24</f>
        <v>223322</v>
      </c>
      <c r="E24" s="22">
        <f>SUM(C24:D24)</f>
        <v>464137</v>
      </c>
      <c r="F24" s="20">
        <f>sz_gk_forg_2008_01!F24+sz_gk_forg_2008_02!F24+sz_gk_forg_2008_03!F24+sz_gk_forg_2008_04!F24+sz_gk_forg_2008_05!F24+sz_gk_forg_2008_06!F24+sz_gk_forg_2008_07!F24</f>
        <v>91691</v>
      </c>
      <c r="G24" s="21">
        <f>sz_gk_forg_2008_01!G24+sz_gk_forg_2008_02!G24+sz_gk_forg_2008_03!G24+sz_gk_forg_2008_04!G24+sz_gk_forg_2008_05!G24+sz_gk_forg_2008_06!G24+sz_gk_forg_2008_07!G24</f>
        <v>91055</v>
      </c>
      <c r="H24" s="22">
        <f t="shared" si="0"/>
        <v>182746</v>
      </c>
      <c r="I24" s="20">
        <f>sz_gk_forg_2008_01!I24+sz_gk_forg_2008_02!I24+sz_gk_forg_2008_03!I24+sz_gk_forg_2008_04!I24+sz_gk_forg_2008_05!I24+sz_gk_forg_2008_06!I24+sz_gk_forg_2008_07!I24</f>
        <v>84009</v>
      </c>
      <c r="J24" s="21">
        <f>sz_gk_forg_2008_01!J24+sz_gk_forg_2008_02!J24+sz_gk_forg_2008_03!J24+sz_gk_forg_2008_04!J24+sz_gk_forg_2008_05!J24+sz_gk_forg_2008_06!J24+sz_gk_forg_2008_07!J24</f>
        <v>84882</v>
      </c>
      <c r="K24" s="22">
        <f>SUM(I24:J24)</f>
        <v>168891</v>
      </c>
      <c r="L24" s="20">
        <f>sz_gk_forg_2008_01!L24+sz_gk_forg_2008_02!L24+sz_gk_forg_2008_03!L24+sz_gk_forg_2008_04!L24+sz_gk_forg_2008_05!L24+sz_gk_forg_2008_06!L24+sz_gk_forg_2008_07!L24</f>
        <v>6691</v>
      </c>
      <c r="M24" s="21">
        <f>sz_gk_forg_2008_01!M24+sz_gk_forg_2008_02!M24+sz_gk_forg_2008_03!M24+sz_gk_forg_2008_04!M24+sz_gk_forg_2008_05!M24+sz_gk_forg_2008_06!M24+sz_gk_forg_2008_07!M24</f>
        <v>5506</v>
      </c>
      <c r="N24" s="22">
        <f t="shared" si="3"/>
        <v>12197</v>
      </c>
      <c r="O24" s="20">
        <f>sz_gk_forg_2008_01!O24+sz_gk_forg_2008_02!O24+sz_gk_forg_2008_03!O24+sz_gk_forg_2008_04!O24+sz_gk_forg_2008_05!O24+sz_gk_forg_2008_06!O24+sz_gk_forg_2008_07!O24</f>
        <v>674</v>
      </c>
      <c r="P24" s="21">
        <f>sz_gk_forg_2008_01!P24+sz_gk_forg_2008_02!P24+sz_gk_forg_2008_03!P24+sz_gk_forg_2008_04!P24+sz_gk_forg_2008_05!P24+sz_gk_forg_2008_06!P24+sz_gk_forg_2008_07!P24</f>
        <v>395</v>
      </c>
      <c r="Q24" s="22">
        <f>SUM(O24:P24)</f>
        <v>1069</v>
      </c>
      <c r="R24" s="20">
        <f>sz_gk_forg_2008_01!R24+sz_gk_forg_2008_02!R24+sz_gk_forg_2008_03!R24+sz_gk_forg_2008_04!R24+sz_gk_forg_2008_05!R24+sz_gk_forg_2008_06!R24+sz_gk_forg_2008_07!R24</f>
        <v>317</v>
      </c>
      <c r="S24" s="21">
        <f>sz_gk_forg_2008_01!S24+sz_gk_forg_2008_02!S24+sz_gk_forg_2008_03!S24+sz_gk_forg_2008_04!S24+sz_gk_forg_2008_05!S24+sz_gk_forg_2008_06!S24+sz_gk_forg_2008_07!S24</f>
        <v>272</v>
      </c>
      <c r="T24" s="22">
        <f>SUM(R24:S24)</f>
        <v>589</v>
      </c>
      <c r="U24" s="20">
        <f>sz_gk_forg_2008_01!U24+sz_gk_forg_2008_02!U24+sz_gk_forg_2008_03!U24+sz_gk_forg_2008_04!U24+sz_gk_forg_2008_05!U24+sz_gk_forg_2008_06!U24</f>
        <v>0</v>
      </c>
      <c r="V24" s="21">
        <f>sz_gk_forg_2008_01!V24+sz_gk_forg_2008_02!V24+sz_gk_forg_2008_03!V24+sz_gk_forg_2008_04!V24+sz_gk_forg_2008_05!V24+sz_gk_forg_2008_06!V24</f>
        <v>0</v>
      </c>
      <c r="W24" s="22">
        <f>SUM(U24:V24)</f>
        <v>0</v>
      </c>
      <c r="X24" s="20">
        <f>sz_gk_forg_2008_01!X24+sz_gk_forg_2008_02!X24+sz_gk_forg_2008_03!X24+sz_gk_forg_2008_04!X24+sz_gk_forg_2008_05!X24+sz_gk_forg_2008_06!X24</f>
        <v>0</v>
      </c>
      <c r="Y24" s="21">
        <f>sz_gk_forg_2008_01!Y24+sz_gk_forg_2008_02!Y24+sz_gk_forg_2008_03!Y24+sz_gk_forg_2008_04!Y24+sz_gk_forg_2008_05!Y24+sz_gk_forg_2008_06!Y24</f>
        <v>0</v>
      </c>
      <c r="Z24" s="22">
        <f>SUM(X24:Y24)</f>
        <v>0</v>
      </c>
    </row>
    <row r="25" spans="1:26" ht="10.5" customHeight="1" thickBot="1">
      <c r="A25" s="446"/>
      <c r="B25" s="121" t="s">
        <v>0</v>
      </c>
      <c r="C25" s="89">
        <f>C24/C23-1</f>
        <v>0.13884750892624909</v>
      </c>
      <c r="D25" s="71">
        <f>D24/D23-1</f>
        <v>0.21802920145952753</v>
      </c>
      <c r="E25" s="25">
        <f aca="true" t="shared" si="6" ref="E25:T25">E24/E23-1</f>
        <v>0.1756196777118657</v>
      </c>
      <c r="F25" s="26">
        <f t="shared" si="6"/>
        <v>0.1399674263051236</v>
      </c>
      <c r="G25" s="27">
        <f t="shared" si="6"/>
        <v>0.21827377209296106</v>
      </c>
      <c r="H25" s="25">
        <f t="shared" si="6"/>
        <v>0.17768440589273982</v>
      </c>
      <c r="I25" s="26">
        <f>I24/I23-1</f>
        <v>0.16807330265152043</v>
      </c>
      <c r="J25" s="27">
        <f>J24/J23-1</f>
        <v>0.24185454492253222</v>
      </c>
      <c r="K25" s="25">
        <f t="shared" si="6"/>
        <v>0.20402503707083386</v>
      </c>
      <c r="L25" s="26">
        <f t="shared" si="6"/>
        <v>-0.11646639376733126</v>
      </c>
      <c r="M25" s="27">
        <f t="shared" si="6"/>
        <v>-0.023931926963304373</v>
      </c>
      <c r="N25" s="25">
        <f t="shared" si="6"/>
        <v>-0.07696382624489173</v>
      </c>
      <c r="O25" s="89">
        <f t="shared" si="6"/>
        <v>-0.030215827338129442</v>
      </c>
      <c r="P25" s="71">
        <f t="shared" si="6"/>
        <v>-0.09817351598173518</v>
      </c>
      <c r="Q25" s="25">
        <f t="shared" si="6"/>
        <v>-0.056487202118270075</v>
      </c>
      <c r="R25" s="26">
        <v>5</v>
      </c>
      <c r="S25" s="27">
        <f t="shared" si="6"/>
        <v>-0.12540192926045013</v>
      </c>
      <c r="T25" s="25">
        <f t="shared" si="6"/>
        <v>0.0612612612612613</v>
      </c>
      <c r="U25" s="140">
        <v>0</v>
      </c>
      <c r="V25" s="62">
        <v>0</v>
      </c>
      <c r="W25" s="58">
        <v>0</v>
      </c>
      <c r="X25" s="140">
        <v>0</v>
      </c>
      <c r="Y25" s="62">
        <v>0</v>
      </c>
      <c r="Z25" s="58">
        <v>0</v>
      </c>
    </row>
    <row r="26" spans="1:26" ht="13.5" customHeight="1" thickBot="1">
      <c r="A26" s="446" t="s">
        <v>11</v>
      </c>
      <c r="B26" s="116">
        <v>2007</v>
      </c>
      <c r="C26" s="15">
        <f>sz_gk_forg_2008_01!C26+sz_gk_forg_2008_02!C26+sz_gk_forg_2008_03!C26+sz_gk_forg_2008_04!C26+sz_gk_forg_2008_05!C26+sz_gk_forg_2008_06!C26+sz_gk_forg_2008_07!C26</f>
        <v>5165</v>
      </c>
      <c r="D26" s="16">
        <f>sz_gk_forg_2008_01!D26+sz_gk_forg_2008_02!D26+sz_gk_forg_2008_03!D26+sz_gk_forg_2008_04!D26+sz_gk_forg_2008_05!D26+sz_gk_forg_2008_06!D26+sz_gk_forg_2008_07!D26</f>
        <v>5018</v>
      </c>
      <c r="E26" s="17">
        <f>SUM(C26:D26)</f>
        <v>10183</v>
      </c>
      <c r="F26" s="15">
        <f>sz_gk_forg_2008_01!F26+sz_gk_forg_2008_02!F26+sz_gk_forg_2008_03!F26+sz_gk_forg_2008_04!F26+sz_gk_forg_2008_05!F26+sz_gk_forg_2008_06!F26+sz_gk_forg_2008_07!F26</f>
        <v>957</v>
      </c>
      <c r="G26" s="16">
        <f>sz_gk_forg_2008_01!G26+sz_gk_forg_2008_02!G26+sz_gk_forg_2008_03!G26+sz_gk_forg_2008_04!G26+sz_gk_forg_2008_05!G26+sz_gk_forg_2008_06!G26+sz_gk_forg_2008_07!G26</f>
        <v>962</v>
      </c>
      <c r="H26" s="17">
        <f t="shared" si="0"/>
        <v>1919</v>
      </c>
      <c r="I26" s="15">
        <f>sz_gk_forg_2008_01!I26+sz_gk_forg_2008_02!I26+sz_gk_forg_2008_03!I26+sz_gk_forg_2008_04!I26+sz_gk_forg_2008_05!I26+sz_gk_forg_2008_06!I26</f>
        <v>0</v>
      </c>
      <c r="J26" s="16">
        <f>sz_gk_forg_2008_01!J26+sz_gk_forg_2008_02!J26+sz_gk_forg_2008_03!J26+sz_gk_forg_2008_04!J26+sz_gk_forg_2008_05!J26+sz_gk_forg_2008_06!J26</f>
        <v>0</v>
      </c>
      <c r="K26" s="17">
        <v>0</v>
      </c>
      <c r="L26" s="15">
        <f>sz_gk_forg_2008_01!L26+sz_gk_forg_2008_02!L26+sz_gk_forg_2008_03!L26+sz_gk_forg_2008_04!L26+sz_gk_forg_2008_05!L26+sz_gk_forg_2008_06!L26</f>
        <v>0</v>
      </c>
      <c r="M26" s="16">
        <f>sz_gk_forg_2008_01!M26+sz_gk_forg_2008_02!M26+sz_gk_forg_2008_03!M26+sz_gk_forg_2008_04!M26+sz_gk_forg_2008_05!M26+sz_gk_forg_2008_06!M26</f>
        <v>0</v>
      </c>
      <c r="N26" s="17">
        <f t="shared" si="3"/>
        <v>0</v>
      </c>
      <c r="O26" s="15">
        <f>sz_gk_forg_2008_01!O26+sz_gk_forg_2008_02!O26+sz_gk_forg_2008_03!O26+sz_gk_forg_2008_04!O26+sz_gk_forg_2008_05!O26+sz_gk_forg_2008_06!O26</f>
        <v>0</v>
      </c>
      <c r="P26" s="16">
        <f>sz_gk_forg_2008_01!P26+sz_gk_forg_2008_02!P26+sz_gk_forg_2008_03!P26+sz_gk_forg_2008_04!P26+sz_gk_forg_2008_05!P26+sz_gk_forg_2008_06!P26</f>
        <v>0</v>
      </c>
      <c r="Q26" s="17">
        <v>0</v>
      </c>
      <c r="R26" s="15">
        <f>sz_gk_forg_2008_01!R26+sz_gk_forg_2008_02!R26+sz_gk_forg_2008_03!R26+sz_gk_forg_2008_04!R26+sz_gk_forg_2008_05!R26+sz_gk_forg_2008_06!R26</f>
        <v>0</v>
      </c>
      <c r="S26" s="16">
        <f>sz_gk_forg_2008_01!S26+sz_gk_forg_2008_02!S26+sz_gk_forg_2008_03!S26+sz_gk_forg_2008_04!S26+sz_gk_forg_2008_05!S26+sz_gk_forg_2008_06!S26</f>
        <v>0</v>
      </c>
      <c r="T26" s="17">
        <f>SUM(R26:S26)</f>
        <v>0</v>
      </c>
      <c r="U26" s="15">
        <f>sz_gk_forg_2008_01!U26+sz_gk_forg_2008_02!U26+sz_gk_forg_2008_03!U26+sz_gk_forg_2008_04!U26+sz_gk_forg_2008_05!U26+sz_gk_forg_2008_06!U26+sz_gk_forg_2008_07!U26</f>
        <v>957</v>
      </c>
      <c r="V26" s="16">
        <f>sz_gk_forg_2008_01!V26+sz_gk_forg_2008_02!V26+sz_gk_forg_2008_03!V26+sz_gk_forg_2008_04!V26+sz_gk_forg_2008_05!V26+sz_gk_forg_2008_06!V26+sz_gk_forg_2008_07!V26</f>
        <v>962</v>
      </c>
      <c r="W26" s="17">
        <f>SUM(U26:V26)</f>
        <v>1919</v>
      </c>
      <c r="X26" s="15">
        <f>sz_gk_forg_2008_01!X26+sz_gk_forg_2008_02!X26+sz_gk_forg_2008_03!X26+sz_gk_forg_2008_04!X26+sz_gk_forg_2008_05!X26+sz_gk_forg_2008_06!X26</f>
        <v>0</v>
      </c>
      <c r="Y26" s="16">
        <f>sz_gk_forg_2008_01!Y26+sz_gk_forg_2008_02!Y26+sz_gk_forg_2008_03!Y26+sz_gk_forg_2008_04!Y26+sz_gk_forg_2008_05!Y26+sz_gk_forg_2008_06!Y26</f>
        <v>0</v>
      </c>
      <c r="Z26" s="17">
        <f>SUM(X26:Y26)</f>
        <v>0</v>
      </c>
    </row>
    <row r="27" spans="1:26" ht="13.5" customHeight="1" thickBot="1">
      <c r="A27" s="446"/>
      <c r="B27" s="117">
        <v>2008</v>
      </c>
      <c r="C27" s="20">
        <f>sz_gk_forg_2008_01!C27+sz_gk_forg_2008_02!C27+sz_gk_forg_2008_03!C27+sz_gk_forg_2008_04!C27+sz_gk_forg_2008_05!C27+sz_gk_forg_2008_06!C27+sz_gk_forg_2008_07!C27</f>
        <v>3407</v>
      </c>
      <c r="D27" s="21">
        <f>sz_gk_forg_2008_01!D27+sz_gk_forg_2008_02!D27+sz_gk_forg_2008_03!D27+sz_gk_forg_2008_04!D27+sz_gk_forg_2008_05!D27+sz_gk_forg_2008_06!D27+sz_gk_forg_2008_07!D27</f>
        <v>3344</v>
      </c>
      <c r="E27" s="22">
        <f>SUM(C27:D27)</f>
        <v>6751</v>
      </c>
      <c r="F27" s="20">
        <f>sz_gk_forg_2008_01!F27+sz_gk_forg_2008_02!F27+sz_gk_forg_2008_03!F27+sz_gk_forg_2008_04!F27+sz_gk_forg_2008_05!F27+sz_gk_forg_2008_06!F27+sz_gk_forg_2008_07!F27</f>
        <v>642</v>
      </c>
      <c r="G27" s="21">
        <f>sz_gk_forg_2008_01!G27+sz_gk_forg_2008_02!G27+sz_gk_forg_2008_03!G27+sz_gk_forg_2008_04!G27+sz_gk_forg_2008_05!G27+sz_gk_forg_2008_06!G27+sz_gk_forg_2008_07!G27</f>
        <v>642</v>
      </c>
      <c r="H27" s="22">
        <f t="shared" si="0"/>
        <v>1284</v>
      </c>
      <c r="I27" s="20">
        <f>sz_gk_forg_2008_01!I27+sz_gk_forg_2008_02!I27+sz_gk_forg_2008_03!I27+sz_gk_forg_2008_04!I27+sz_gk_forg_2008_05!I27+sz_gk_forg_2008_06!I27</f>
        <v>0</v>
      </c>
      <c r="J27" s="21">
        <f>sz_gk_forg_2008_01!J27+sz_gk_forg_2008_02!J27+sz_gk_forg_2008_03!J27+sz_gk_forg_2008_04!J27+sz_gk_forg_2008_05!J27+sz_gk_forg_2008_06!J27</f>
        <v>0</v>
      </c>
      <c r="K27" s="22">
        <v>0</v>
      </c>
      <c r="L27" s="20">
        <f>sz_gk_forg_2008_01!L27+sz_gk_forg_2008_02!L27+sz_gk_forg_2008_03!L27+sz_gk_forg_2008_04!L27+sz_gk_forg_2008_05!L27+sz_gk_forg_2008_06!L27</f>
        <v>0</v>
      </c>
      <c r="M27" s="21">
        <f>sz_gk_forg_2008_01!M27+sz_gk_forg_2008_02!M27+sz_gk_forg_2008_03!M27+sz_gk_forg_2008_04!M27+sz_gk_forg_2008_05!M27+sz_gk_forg_2008_06!M27</f>
        <v>0</v>
      </c>
      <c r="N27" s="22">
        <f t="shared" si="3"/>
        <v>0</v>
      </c>
      <c r="O27" s="20">
        <f>sz_gk_forg_2008_01!O27+sz_gk_forg_2008_02!O27+sz_gk_forg_2008_03!O27+sz_gk_forg_2008_04!O27+sz_gk_forg_2008_05!O27+sz_gk_forg_2008_06!O27</f>
        <v>0</v>
      </c>
      <c r="P27" s="21">
        <f>sz_gk_forg_2008_01!P27+sz_gk_forg_2008_02!P27+sz_gk_forg_2008_03!P27+sz_gk_forg_2008_04!P27+sz_gk_forg_2008_05!P27+sz_gk_forg_2008_06!P27</f>
        <v>0</v>
      </c>
      <c r="Q27" s="22">
        <v>0</v>
      </c>
      <c r="R27" s="20">
        <f>sz_gk_forg_2008_01!R27+sz_gk_forg_2008_02!R27+sz_gk_forg_2008_03!R27+sz_gk_forg_2008_04!R27+sz_gk_forg_2008_05!R27+sz_gk_forg_2008_06!R27</f>
        <v>0</v>
      </c>
      <c r="S27" s="21">
        <f>sz_gk_forg_2008_01!S27+sz_gk_forg_2008_02!S27+sz_gk_forg_2008_03!S27+sz_gk_forg_2008_04!S27+sz_gk_forg_2008_05!S27+sz_gk_forg_2008_06!S27</f>
        <v>0</v>
      </c>
      <c r="T27" s="22">
        <f>SUM(R27:S27)</f>
        <v>0</v>
      </c>
      <c r="U27" s="20">
        <f>sz_gk_forg_2008_01!U27+sz_gk_forg_2008_02!U27+sz_gk_forg_2008_03!U27+sz_gk_forg_2008_04!U27+sz_gk_forg_2008_05!U27+sz_gk_forg_2008_06!U27+sz_gk_forg_2008_07!U27</f>
        <v>642</v>
      </c>
      <c r="V27" s="21">
        <f>sz_gk_forg_2008_01!V27+sz_gk_forg_2008_02!V27+sz_gk_forg_2008_03!V27+sz_gk_forg_2008_04!V27+sz_gk_forg_2008_05!V27+sz_gk_forg_2008_06!V27+sz_gk_forg_2008_07!V27</f>
        <v>642</v>
      </c>
      <c r="W27" s="22">
        <f>SUM(U27:V27)</f>
        <v>1284</v>
      </c>
      <c r="X27" s="20">
        <f>sz_gk_forg_2008_01!X27+sz_gk_forg_2008_02!X27+sz_gk_forg_2008_03!X27+sz_gk_forg_2008_04!X27+sz_gk_forg_2008_05!X27+sz_gk_forg_2008_06!X27</f>
        <v>0</v>
      </c>
      <c r="Y27" s="21">
        <f>sz_gk_forg_2008_01!Y27+sz_gk_forg_2008_02!Y27+sz_gk_forg_2008_03!Y27+sz_gk_forg_2008_04!Y27+sz_gk_forg_2008_05!Y27+sz_gk_forg_2008_06!Y27</f>
        <v>0</v>
      </c>
      <c r="Z27" s="22">
        <f>SUM(X27:Y27)</f>
        <v>0</v>
      </c>
    </row>
    <row r="28" spans="1:26" ht="10.5" customHeight="1" thickBot="1">
      <c r="A28" s="446"/>
      <c r="B28" s="118" t="s">
        <v>0</v>
      </c>
      <c r="C28" s="89">
        <f aca="true" t="shared" si="7" ref="C28:H28">C27/C26-1</f>
        <v>-0.34036786060019364</v>
      </c>
      <c r="D28" s="71">
        <f t="shared" si="7"/>
        <v>-0.333599043443603</v>
      </c>
      <c r="E28" s="25">
        <f t="shared" si="7"/>
        <v>-0.3370323087498772</v>
      </c>
      <c r="F28" s="26">
        <f t="shared" si="7"/>
        <v>-0.32915360501567403</v>
      </c>
      <c r="G28" s="27">
        <f t="shared" si="7"/>
        <v>-0.33264033264033266</v>
      </c>
      <c r="H28" s="25">
        <f t="shared" si="7"/>
        <v>-0.330901511203752</v>
      </c>
      <c r="I28" s="140">
        <v>0</v>
      </c>
      <c r="J28" s="62">
        <v>0</v>
      </c>
      <c r="K28" s="58">
        <v>0</v>
      </c>
      <c r="L28" s="104">
        <v>0</v>
      </c>
      <c r="M28" s="49">
        <v>0</v>
      </c>
      <c r="N28" s="58">
        <v>0</v>
      </c>
      <c r="O28" s="105">
        <v>0</v>
      </c>
      <c r="P28" s="73">
        <v>0</v>
      </c>
      <c r="Q28" s="109">
        <v>0</v>
      </c>
      <c r="R28" s="107">
        <v>0</v>
      </c>
      <c r="S28" s="108">
        <v>0</v>
      </c>
      <c r="T28" s="109">
        <v>0</v>
      </c>
      <c r="U28" s="167">
        <f>U27/U26-1</f>
        <v>-0.32915360501567403</v>
      </c>
      <c r="V28" s="29">
        <f>V27/V26-1</f>
        <v>-0.33264033264033266</v>
      </c>
      <c r="W28" s="25">
        <f>W27/W26-1</f>
        <v>-0.330901511203752</v>
      </c>
      <c r="X28" s="107">
        <v>0</v>
      </c>
      <c r="Y28" s="108">
        <v>0</v>
      </c>
      <c r="Z28" s="114">
        <v>0</v>
      </c>
    </row>
    <row r="29" spans="1:26" ht="13.5" customHeight="1" thickBot="1">
      <c r="A29" s="446" t="s">
        <v>24</v>
      </c>
      <c r="B29" s="116">
        <v>2007</v>
      </c>
      <c r="C29" s="15">
        <f>sz_gk_forg_2008_01!C29+sz_gk_forg_2008_02!C29+sz_gk_forg_2008_03!C29+sz_gk_forg_2008_04!C29+sz_gk_forg_2008_05!C29+sz_gk_forg_2008_06!C29+sz_gk_forg_2008_07!C29</f>
        <v>861076</v>
      </c>
      <c r="D29" s="16">
        <f>sz_gk_forg_2008_01!D29+sz_gk_forg_2008_02!D29+sz_gk_forg_2008_03!D29+sz_gk_forg_2008_04!D29+sz_gk_forg_2008_05!D29+sz_gk_forg_2008_06!D29+sz_gk_forg_2008_07!D29</f>
        <v>681380</v>
      </c>
      <c r="E29" s="17">
        <f>SUM(C29:D29)</f>
        <v>1542456</v>
      </c>
      <c r="F29" s="15">
        <f>sz_gk_forg_2008_01!F29+sz_gk_forg_2008_02!F29+sz_gk_forg_2008_03!F29+sz_gk_forg_2008_04!F29+sz_gk_forg_2008_05!F29+sz_gk_forg_2008_06!F29+sz_gk_forg_2008_07!F29</f>
        <v>306924</v>
      </c>
      <c r="G29" s="16">
        <f>sz_gk_forg_2008_01!G29+sz_gk_forg_2008_02!G29+sz_gk_forg_2008_03!G29+sz_gk_forg_2008_04!G29+sz_gk_forg_2008_05!G29+sz_gk_forg_2008_06!G29+sz_gk_forg_2008_07!G29</f>
        <v>258018</v>
      </c>
      <c r="H29" s="17">
        <f>SUM(F29:G29)</f>
        <v>564942</v>
      </c>
      <c r="I29" s="15">
        <f>sz_gk_forg_2008_01!I29+sz_gk_forg_2008_02!I29+sz_gk_forg_2008_03!I29+sz_gk_forg_2008_04!I29+sz_gk_forg_2008_05!I29+sz_gk_forg_2008_06!I29+sz_gk_forg_2008_07!I29</f>
        <v>186751</v>
      </c>
      <c r="J29" s="16">
        <f>sz_gk_forg_2008_01!J29+sz_gk_forg_2008_02!J29+sz_gk_forg_2008_03!J29+sz_gk_forg_2008_04!J29+sz_gk_forg_2008_05!J29+sz_gk_forg_2008_06!J29+sz_gk_forg_2008_07!J29</f>
        <v>171220</v>
      </c>
      <c r="K29" s="17">
        <f>SUM(I29:J29)</f>
        <v>357971</v>
      </c>
      <c r="L29" s="15">
        <f>sz_gk_forg_2008_01!L29+sz_gk_forg_2008_02!L29+sz_gk_forg_2008_03!L29+sz_gk_forg_2008_04!L29+sz_gk_forg_2008_05!L29+sz_gk_forg_2008_06!L29+sz_gk_forg_2008_07!L29</f>
        <v>112717</v>
      </c>
      <c r="M29" s="16">
        <f>sz_gk_forg_2008_01!M29+sz_gk_forg_2008_02!M29+sz_gk_forg_2008_03!M29+sz_gk_forg_2008_04!M29+sz_gk_forg_2008_05!M29+sz_gk_forg_2008_06!M29+sz_gk_forg_2008_07!M29</f>
        <v>80541</v>
      </c>
      <c r="N29" s="17">
        <f>SUM(L29:M29)</f>
        <v>193258</v>
      </c>
      <c r="O29" s="15">
        <f>sz_gk_forg_2008_01!O29+sz_gk_forg_2008_02!O29+sz_gk_forg_2008_03!O29+sz_gk_forg_2008_04!O29+sz_gk_forg_2008_05!O29+sz_gk_forg_2008_06!O29+sz_gk_forg_2008_07!O29</f>
        <v>6955</v>
      </c>
      <c r="P29" s="16">
        <f>sz_gk_forg_2008_01!P29+sz_gk_forg_2008_02!P29+sz_gk_forg_2008_03!P29+sz_gk_forg_2008_04!P29+sz_gk_forg_2008_05!P29+sz_gk_forg_2008_06!P29+sz_gk_forg_2008_07!P29</f>
        <v>5766</v>
      </c>
      <c r="Q29" s="17">
        <f>SUM(O29:P29)</f>
        <v>12721</v>
      </c>
      <c r="R29" s="15">
        <f>sz_gk_forg_2008_01!R29+sz_gk_forg_2008_02!R29+sz_gk_forg_2008_03!R29+sz_gk_forg_2008_04!R29+sz_gk_forg_2008_05!R29+sz_gk_forg_2008_06!R29+sz_gk_forg_2008_07!R29</f>
        <v>488</v>
      </c>
      <c r="S29" s="16">
        <f>sz_gk_forg_2008_01!S29+sz_gk_forg_2008_02!S29+sz_gk_forg_2008_03!S29+sz_gk_forg_2008_04!S29+sz_gk_forg_2008_05!S29+sz_gk_forg_2008_06!S29+sz_gk_forg_2008_07!S29</f>
        <v>478</v>
      </c>
      <c r="T29" s="17">
        <f>SUM(R29:S29)</f>
        <v>966</v>
      </c>
      <c r="U29" s="15">
        <f>sz_gk_forg_2008_01!U29+sz_gk_forg_2008_02!U29+sz_gk_forg_2008_03!U29+sz_gk_forg_2008_04!U29+sz_gk_forg_2008_05!U29+sz_gk_forg_2008_06!U29</f>
        <v>0</v>
      </c>
      <c r="V29" s="16">
        <f>sz_gk_forg_2008_01!V29+sz_gk_forg_2008_02!V29+sz_gk_forg_2008_03!V29+sz_gk_forg_2008_04!V29+sz_gk_forg_2008_05!V29+sz_gk_forg_2008_06!V29</f>
        <v>0</v>
      </c>
      <c r="W29" s="17">
        <f>SUM(U29:V29)</f>
        <v>0</v>
      </c>
      <c r="X29" s="15">
        <f>sz_gk_forg_2008_01!X29+sz_gk_forg_2008_02!X29+sz_gk_forg_2008_03!X29+sz_gk_forg_2008_04!X29+sz_gk_forg_2008_05!X29+sz_gk_forg_2008_06!X29</f>
        <v>0</v>
      </c>
      <c r="Y29" s="16">
        <f>sz_gk_forg_2008_01!Y29+sz_gk_forg_2008_02!Y29+sz_gk_forg_2008_03!Y29+sz_gk_forg_2008_04!Y29+sz_gk_forg_2008_05!Y29+sz_gk_forg_2008_06!Y29</f>
        <v>0</v>
      </c>
      <c r="Z29" s="17">
        <f>SUM(X29:Y29)</f>
        <v>0</v>
      </c>
    </row>
    <row r="30" spans="1:26" ht="13.5" customHeight="1" thickBot="1">
      <c r="A30" s="446"/>
      <c r="B30" s="117">
        <v>2008</v>
      </c>
      <c r="C30" s="20">
        <f>sz_gk_forg_2008_01!C30+sz_gk_forg_2008_02!C30+sz_gk_forg_2008_03!C30+sz_gk_forg_2008_04!C30+sz_gk_forg_2008_05!C30+sz_gk_forg_2008_06!C30+sz_gk_forg_2008_07!C30</f>
        <v>999609</v>
      </c>
      <c r="D30" s="21">
        <f>sz_gk_forg_2008_01!D30+sz_gk_forg_2008_02!D30+sz_gk_forg_2008_03!D30+sz_gk_forg_2008_04!D30+sz_gk_forg_2008_05!D30+sz_gk_forg_2008_06!D30+sz_gk_forg_2008_07!D30</f>
        <v>809866</v>
      </c>
      <c r="E30" s="22">
        <f>SUM(C30:D30)</f>
        <v>1809475</v>
      </c>
      <c r="F30" s="20">
        <f>sz_gk_forg_2008_01!F30+sz_gk_forg_2008_02!F30+sz_gk_forg_2008_03!F30+sz_gk_forg_2008_04!F30+sz_gk_forg_2008_05!F30+sz_gk_forg_2008_06!F30+sz_gk_forg_2008_07!F30</f>
        <v>416580</v>
      </c>
      <c r="G30" s="21">
        <f>sz_gk_forg_2008_01!G30+sz_gk_forg_2008_02!G30+sz_gk_forg_2008_03!G30+sz_gk_forg_2008_04!G30+sz_gk_forg_2008_05!G30+sz_gk_forg_2008_06!G30+sz_gk_forg_2008_07!G30</f>
        <v>330652</v>
      </c>
      <c r="H30" s="22">
        <f>SUM(F30:G30)</f>
        <v>747232</v>
      </c>
      <c r="I30" s="20">
        <f>sz_gk_forg_2008_01!I30+sz_gk_forg_2008_02!I30+sz_gk_forg_2008_03!I30+sz_gk_forg_2008_04!I30+sz_gk_forg_2008_05!I30+sz_gk_forg_2008_06!I30+sz_gk_forg_2008_07!I30</f>
        <v>248410</v>
      </c>
      <c r="J30" s="21">
        <f>sz_gk_forg_2008_01!J30+sz_gk_forg_2008_02!J30+sz_gk_forg_2008_03!J30+sz_gk_forg_2008_04!J30+sz_gk_forg_2008_05!J30+sz_gk_forg_2008_06!J30+sz_gk_forg_2008_07!J30</f>
        <v>237905</v>
      </c>
      <c r="K30" s="22">
        <f>SUM(I30:J30)</f>
        <v>486315</v>
      </c>
      <c r="L30" s="20">
        <f>sz_gk_forg_2008_01!L30+sz_gk_forg_2008_02!L30+sz_gk_forg_2008_03!L30+sz_gk_forg_2008_04!L30+sz_gk_forg_2008_05!L30+sz_gk_forg_2008_06!L30+sz_gk_forg_2008_07!L30</f>
        <v>161828</v>
      </c>
      <c r="M30" s="21">
        <f>sz_gk_forg_2008_01!M30+sz_gk_forg_2008_02!M30+sz_gk_forg_2008_03!M30+sz_gk_forg_2008_04!M30+sz_gk_forg_2008_05!M30+sz_gk_forg_2008_06!M30+sz_gk_forg_2008_07!M30</f>
        <v>87768</v>
      </c>
      <c r="N30" s="22">
        <f>SUM(L30:M30)</f>
        <v>249596</v>
      </c>
      <c r="O30" s="20">
        <f>sz_gk_forg_2008_01!O30+sz_gk_forg_2008_02!O30+sz_gk_forg_2008_03!O30+sz_gk_forg_2008_04!O30+sz_gk_forg_2008_05!O30+sz_gk_forg_2008_06!O30+sz_gk_forg_2008_07!O30</f>
        <v>5833</v>
      </c>
      <c r="P30" s="21">
        <f>sz_gk_forg_2008_01!P30+sz_gk_forg_2008_02!P30+sz_gk_forg_2008_03!P30+sz_gk_forg_2008_04!P30+sz_gk_forg_2008_05!P30+sz_gk_forg_2008_06!P30+sz_gk_forg_2008_07!P30</f>
        <v>4555</v>
      </c>
      <c r="Q30" s="22">
        <f>SUM(O30:P30)</f>
        <v>10388</v>
      </c>
      <c r="R30" s="20">
        <f>sz_gk_forg_2008_01!R30+sz_gk_forg_2008_02!R30+sz_gk_forg_2008_03!R30+sz_gk_forg_2008_04!R30+sz_gk_forg_2008_05!R30+sz_gk_forg_2008_06!R30+sz_gk_forg_2008_07!R30</f>
        <v>509</v>
      </c>
      <c r="S30" s="21">
        <f>sz_gk_forg_2008_01!S30+sz_gk_forg_2008_02!S30+sz_gk_forg_2008_03!S30+sz_gk_forg_2008_04!S30+sz_gk_forg_2008_05!S30+sz_gk_forg_2008_06!S30+sz_gk_forg_2008_07!S30</f>
        <v>424</v>
      </c>
      <c r="T30" s="22">
        <f>SUM(R30:S30)</f>
        <v>933</v>
      </c>
      <c r="U30" s="20">
        <f>sz_gk_forg_2008_01!U30+sz_gk_forg_2008_02!U30+sz_gk_forg_2008_03!U30+sz_gk_forg_2008_04!U30+sz_gk_forg_2008_05!U30+sz_gk_forg_2008_06!U30</f>
        <v>0</v>
      </c>
      <c r="V30" s="21">
        <f>sz_gk_forg_2008_01!V30+sz_gk_forg_2008_02!V30+sz_gk_forg_2008_03!V30+sz_gk_forg_2008_04!V30+sz_gk_forg_2008_05!V30+sz_gk_forg_2008_06!V30</f>
        <v>0</v>
      </c>
      <c r="W30" s="22">
        <f>SUM(U30:V30)</f>
        <v>0</v>
      </c>
      <c r="X30" s="20">
        <f>sz_gk_forg_2008_01!X30+sz_gk_forg_2008_02!X30+sz_gk_forg_2008_03!X30+sz_gk_forg_2008_04!X30+sz_gk_forg_2008_05!X30+sz_gk_forg_2008_06!X30</f>
        <v>0</v>
      </c>
      <c r="Y30" s="21">
        <f>sz_gk_forg_2008_01!Y30+sz_gk_forg_2008_02!Y30+sz_gk_forg_2008_03!Y30+sz_gk_forg_2008_04!Y30+sz_gk_forg_2008_05!Y30+sz_gk_forg_2008_06!Y30</f>
        <v>0</v>
      </c>
      <c r="Z30" s="22">
        <f>SUM(X30:Y30)</f>
        <v>0</v>
      </c>
    </row>
    <row r="31" spans="1:26" ht="10.5" customHeight="1" thickBot="1">
      <c r="A31" s="446"/>
      <c r="B31" s="118" t="s">
        <v>0</v>
      </c>
      <c r="C31" s="89">
        <f aca="true" t="shared" si="8" ref="C31:T31">C30/C29-1</f>
        <v>0.16088359215678993</v>
      </c>
      <c r="D31" s="71">
        <f t="shared" si="8"/>
        <v>0.18856731926384684</v>
      </c>
      <c r="E31" s="129">
        <f t="shared" si="8"/>
        <v>0.17311287971909728</v>
      </c>
      <c r="F31" s="89">
        <f t="shared" si="8"/>
        <v>0.3572741134613129</v>
      </c>
      <c r="G31" s="71">
        <f t="shared" si="8"/>
        <v>0.2815074917253835</v>
      </c>
      <c r="H31" s="129">
        <f t="shared" si="8"/>
        <v>0.322670291817567</v>
      </c>
      <c r="I31" s="89">
        <f t="shared" si="8"/>
        <v>0.33016690673677784</v>
      </c>
      <c r="J31" s="71">
        <f t="shared" si="8"/>
        <v>0.3894696881205466</v>
      </c>
      <c r="K31" s="129">
        <f t="shared" si="8"/>
        <v>0.35853183637780717</v>
      </c>
      <c r="L31" s="89">
        <f t="shared" si="8"/>
        <v>0.43570180185774987</v>
      </c>
      <c r="M31" s="71">
        <f t="shared" si="8"/>
        <v>0.08973069616716955</v>
      </c>
      <c r="N31" s="129">
        <f t="shared" si="8"/>
        <v>0.29151703939811036</v>
      </c>
      <c r="O31" s="89">
        <f t="shared" si="8"/>
        <v>-0.16132278936017252</v>
      </c>
      <c r="P31" s="71">
        <f t="shared" si="8"/>
        <v>-0.2100242802636143</v>
      </c>
      <c r="Q31" s="129">
        <f t="shared" si="8"/>
        <v>-0.18339753164059425</v>
      </c>
      <c r="R31" s="89">
        <f t="shared" si="8"/>
        <v>0.04303278688524581</v>
      </c>
      <c r="S31" s="71">
        <f t="shared" si="8"/>
        <v>-0.11297071129707115</v>
      </c>
      <c r="T31" s="129">
        <f t="shared" si="8"/>
        <v>-0.03416149068322982</v>
      </c>
      <c r="U31" s="140">
        <v>0</v>
      </c>
      <c r="V31" s="62">
        <v>0</v>
      </c>
      <c r="W31" s="58">
        <v>0</v>
      </c>
      <c r="X31" s="140">
        <v>0</v>
      </c>
      <c r="Y31" s="62">
        <v>0</v>
      </c>
      <c r="Z31" s="58">
        <v>0</v>
      </c>
    </row>
    <row r="32" spans="1:26" ht="13.5" customHeight="1" thickBot="1">
      <c r="A32" s="446" t="s">
        <v>27</v>
      </c>
      <c r="B32" s="122">
        <v>2007</v>
      </c>
      <c r="C32" s="15">
        <f>sz_gk_forg_2008_01!C32+sz_gk_forg_2008_02!C32+sz_gk_forg_2008_03!C32+sz_gk_forg_2008_04!C32+sz_gk_forg_2008_05!C32+sz_gk_forg_2008_06!C32+sz_gk_forg_2008_07!C32</f>
        <v>154876</v>
      </c>
      <c r="D32" s="16">
        <f>sz_gk_forg_2008_01!D32+sz_gk_forg_2008_02!D32+sz_gk_forg_2008_03!D32+sz_gk_forg_2008_04!D32+sz_gk_forg_2008_05!D32+sz_gk_forg_2008_06!D32+sz_gk_forg_2008_07!D32</f>
        <v>165989</v>
      </c>
      <c r="E32" s="17">
        <f>SUM(C32:D32)</f>
        <v>320865</v>
      </c>
      <c r="F32" s="15">
        <f>sz_gk_forg_2008_01!F32+sz_gk_forg_2008_02!F32+sz_gk_forg_2008_03!F32+sz_gk_forg_2008_04!F32+sz_gk_forg_2008_05!F32+sz_gk_forg_2008_06!F32+sz_gk_forg_2008_07!F32</f>
        <v>54186</v>
      </c>
      <c r="G32" s="16">
        <f>sz_gk_forg_2008_01!G32+sz_gk_forg_2008_02!G32+sz_gk_forg_2008_03!G32+sz_gk_forg_2008_04!G32+sz_gk_forg_2008_05!G32+sz_gk_forg_2008_06!G32+sz_gk_forg_2008_07!G32</f>
        <v>57662</v>
      </c>
      <c r="H32" s="17">
        <f>SUM(F32:G32)</f>
        <v>111848</v>
      </c>
      <c r="I32" s="15">
        <f>sz_gk_forg_2008_01!I32+sz_gk_forg_2008_02!I32+sz_gk_forg_2008_03!I32+sz_gk_forg_2008_04!I32+sz_gk_forg_2008_05!I32+sz_gk_forg_2008_06!I32</f>
        <v>0</v>
      </c>
      <c r="J32" s="16">
        <f>sz_gk_forg_2008_01!J32+sz_gk_forg_2008_02!J32+sz_gk_forg_2008_03!J32+sz_gk_forg_2008_04!J32+sz_gk_forg_2008_05!J32+sz_gk_forg_2008_06!J32</f>
        <v>0</v>
      </c>
      <c r="K32" s="17">
        <f>SUM(I32:J32)</f>
        <v>0</v>
      </c>
      <c r="L32" s="15">
        <f>sz_gk_forg_2008_01!L32+sz_gk_forg_2008_02!L32+sz_gk_forg_2008_03!L32+sz_gk_forg_2008_04!L32+sz_gk_forg_2008_05!L32+sz_gk_forg_2008_06!L32</f>
        <v>0</v>
      </c>
      <c r="M32" s="16">
        <f>sz_gk_forg_2008_01!M32+sz_gk_forg_2008_02!M32+sz_gk_forg_2008_03!M32+sz_gk_forg_2008_04!M32+sz_gk_forg_2008_05!M32+sz_gk_forg_2008_06!M32</f>
        <v>0</v>
      </c>
      <c r="N32" s="17">
        <f>SUM(L32:M32)</f>
        <v>0</v>
      </c>
      <c r="O32" s="15">
        <f>sz_gk_forg_2008_01!O32+sz_gk_forg_2008_02!O32+sz_gk_forg_2008_03!O32+sz_gk_forg_2008_04!O32+sz_gk_forg_2008_05!O32+sz_gk_forg_2008_06!O32</f>
        <v>0</v>
      </c>
      <c r="P32" s="16">
        <f>sz_gk_forg_2008_01!P32+sz_gk_forg_2008_02!P32+sz_gk_forg_2008_03!P32+sz_gk_forg_2008_04!P32+sz_gk_forg_2008_05!P32+sz_gk_forg_2008_06!P32</f>
        <v>0</v>
      </c>
      <c r="Q32" s="17">
        <f>SUM(O32:P32)</f>
        <v>0</v>
      </c>
      <c r="R32" s="15">
        <f>sz_gk_forg_2008_01!R32+sz_gk_forg_2008_02!R32+sz_gk_forg_2008_03!R32+sz_gk_forg_2008_04!R32+sz_gk_forg_2008_05!R32+sz_gk_forg_2008_06!R32</f>
        <v>0</v>
      </c>
      <c r="S32" s="16">
        <f>sz_gk_forg_2008_01!S32+sz_gk_forg_2008_02!S32+sz_gk_forg_2008_03!S32+sz_gk_forg_2008_04!S32+sz_gk_forg_2008_05!S32+sz_gk_forg_2008_06!S32</f>
        <v>0</v>
      </c>
      <c r="T32" s="17">
        <f>SUM(R32:S32)</f>
        <v>0</v>
      </c>
      <c r="U32" s="15">
        <f>sz_gk_forg_2008_01!U32+sz_gk_forg_2008_02!U32+sz_gk_forg_2008_03!U32+sz_gk_forg_2008_04!U32+sz_gk_forg_2008_05!U32+sz_gk_forg_2008_06!U32+sz_gk_forg_2008_07!U32</f>
        <v>54186</v>
      </c>
      <c r="V32" s="16">
        <f>sz_gk_forg_2008_01!V32+sz_gk_forg_2008_02!V32+sz_gk_forg_2008_03!V32+sz_gk_forg_2008_04!V32+sz_gk_forg_2008_05!V32+sz_gk_forg_2008_06!V32+sz_gk_forg_2008_07!V32</f>
        <v>57662</v>
      </c>
      <c r="W32" s="134">
        <f>SUM(U32+V32)</f>
        <v>111848</v>
      </c>
      <c r="X32" s="15">
        <f>sz_gk_forg_2008_01!X32+sz_gk_forg_2008_02!X32+sz_gk_forg_2008_03!X32+sz_gk_forg_2008_04!X32+sz_gk_forg_2008_05!X32+sz_gk_forg_2008_06!X32</f>
        <v>0</v>
      </c>
      <c r="Y32" s="16">
        <f>sz_gk_forg_2008_01!Y32+sz_gk_forg_2008_02!Y32+sz_gk_forg_2008_03!Y32+sz_gk_forg_2008_04!Y32+sz_gk_forg_2008_05!Y32+sz_gk_forg_2008_06!Y32</f>
        <v>0</v>
      </c>
      <c r="Z32" s="134">
        <f>SUM(X32+Y32)</f>
        <v>0</v>
      </c>
    </row>
    <row r="33" spans="1:26" ht="13.5" customHeight="1" thickBot="1">
      <c r="A33" s="446"/>
      <c r="B33" s="120">
        <v>2008</v>
      </c>
      <c r="C33" s="20">
        <f>sz_gk_forg_2008_01!C33+sz_gk_forg_2008_02!C33+sz_gk_forg_2008_03!C33+sz_gk_forg_2008_04!C33+sz_gk_forg_2008_05!C33+sz_gk_forg_2008_06!C33+sz_gk_forg_2008_07!C33</f>
        <v>156043</v>
      </c>
      <c r="D33" s="21">
        <f>sz_gk_forg_2008_01!D33+sz_gk_forg_2008_02!D33+sz_gk_forg_2008_03!D33+sz_gk_forg_2008_04!D33+sz_gk_forg_2008_05!D33+sz_gk_forg_2008_06!D33+sz_gk_forg_2008_07!D33</f>
        <v>166672</v>
      </c>
      <c r="E33" s="22">
        <f>SUM(C33:D33)</f>
        <v>322715</v>
      </c>
      <c r="F33" s="20">
        <f>sz_gk_forg_2008_01!F33+sz_gk_forg_2008_02!F33+sz_gk_forg_2008_03!F33+sz_gk_forg_2008_04!F33+sz_gk_forg_2008_05!F33+sz_gk_forg_2008_06!F33+sz_gk_forg_2008_07!F33</f>
        <v>51566</v>
      </c>
      <c r="G33" s="21">
        <f>sz_gk_forg_2008_01!G33+sz_gk_forg_2008_02!G33+sz_gk_forg_2008_03!G33+sz_gk_forg_2008_04!G33+sz_gk_forg_2008_05!G33+sz_gk_forg_2008_06!G33+sz_gk_forg_2008_07!G33</f>
        <v>52009</v>
      </c>
      <c r="H33" s="22">
        <f>SUM(F33:G33)</f>
        <v>103575</v>
      </c>
      <c r="I33" s="20">
        <f>sz_gk_forg_2008_01!I33+sz_gk_forg_2008_02!I33+sz_gk_forg_2008_03!I33+sz_gk_forg_2008_04!I33+sz_gk_forg_2008_05!I33+sz_gk_forg_2008_06!I33</f>
        <v>0</v>
      </c>
      <c r="J33" s="21">
        <f>sz_gk_forg_2008_01!J33+sz_gk_forg_2008_02!J33+sz_gk_forg_2008_03!J33+sz_gk_forg_2008_04!J33+sz_gk_forg_2008_05!J33+sz_gk_forg_2008_06!J33</f>
        <v>0</v>
      </c>
      <c r="K33" s="22">
        <f>SUM(I33:J33)</f>
        <v>0</v>
      </c>
      <c r="L33" s="20">
        <f>sz_gk_forg_2008_01!L33+sz_gk_forg_2008_02!L33+sz_gk_forg_2008_03!L33+sz_gk_forg_2008_04!L33+sz_gk_forg_2008_05!L33+sz_gk_forg_2008_06!L33</f>
        <v>0</v>
      </c>
      <c r="M33" s="21">
        <f>sz_gk_forg_2008_01!M33+sz_gk_forg_2008_02!M33+sz_gk_forg_2008_03!M33+sz_gk_forg_2008_04!M33+sz_gk_forg_2008_05!M33+sz_gk_forg_2008_06!M33</f>
        <v>0</v>
      </c>
      <c r="N33" s="22">
        <f>SUM(L33:M33)</f>
        <v>0</v>
      </c>
      <c r="O33" s="20">
        <f>sz_gk_forg_2008_01!O33+sz_gk_forg_2008_02!O33+sz_gk_forg_2008_03!O33+sz_gk_forg_2008_04!O33+sz_gk_forg_2008_05!O33+sz_gk_forg_2008_06!O33</f>
        <v>0</v>
      </c>
      <c r="P33" s="21">
        <f>sz_gk_forg_2008_01!P33+sz_gk_forg_2008_02!P33+sz_gk_forg_2008_03!P33+sz_gk_forg_2008_04!P33+sz_gk_forg_2008_05!P33+sz_gk_forg_2008_06!P33</f>
        <v>0</v>
      </c>
      <c r="Q33" s="22">
        <f>SUM(O33:P33)</f>
        <v>0</v>
      </c>
      <c r="R33" s="20">
        <f>sz_gk_forg_2008_01!R33+sz_gk_forg_2008_02!R33+sz_gk_forg_2008_03!R33+sz_gk_forg_2008_04!R33+sz_gk_forg_2008_05!R33+sz_gk_forg_2008_06!R33</f>
        <v>0</v>
      </c>
      <c r="S33" s="21">
        <f>sz_gk_forg_2008_01!S33+sz_gk_forg_2008_02!S33+sz_gk_forg_2008_03!S33+sz_gk_forg_2008_04!S33+sz_gk_forg_2008_05!S33+sz_gk_forg_2008_06!S33</f>
        <v>0</v>
      </c>
      <c r="T33" s="22">
        <f>SUM(R33:S33)</f>
        <v>0</v>
      </c>
      <c r="U33" s="20">
        <f>sz_gk_forg_2008_01!U33+sz_gk_forg_2008_02!U33+sz_gk_forg_2008_03!U33+sz_gk_forg_2008_04!U33+sz_gk_forg_2008_05!U33+sz_gk_forg_2008_06!U33+sz_gk_forg_2008_07!U33</f>
        <v>51566</v>
      </c>
      <c r="V33" s="21">
        <f>sz_gk_forg_2008_01!V33+sz_gk_forg_2008_02!V33+sz_gk_forg_2008_03!V33+sz_gk_forg_2008_04!V33+sz_gk_forg_2008_05!V33+sz_gk_forg_2008_06!V33+sz_gk_forg_2008_07!V33</f>
        <v>52009</v>
      </c>
      <c r="W33" s="139">
        <f>SUM(U33+V33)</f>
        <v>103575</v>
      </c>
      <c r="X33" s="20">
        <f>sz_gk_forg_2008_01!X33+sz_gk_forg_2008_02!X33+sz_gk_forg_2008_03!X33+sz_gk_forg_2008_04!X33+sz_gk_forg_2008_05!X33+sz_gk_forg_2008_06!X33</f>
        <v>0</v>
      </c>
      <c r="Y33" s="21">
        <f>sz_gk_forg_2008_01!Y33+sz_gk_forg_2008_02!Y33+sz_gk_forg_2008_03!Y33+sz_gk_forg_2008_04!Y33+sz_gk_forg_2008_05!Y33+sz_gk_forg_2008_06!Y33</f>
        <v>0</v>
      </c>
      <c r="Z33" s="139">
        <f>SUM(X33+Y33)</f>
        <v>0</v>
      </c>
    </row>
    <row r="34" spans="1:26" ht="10.5" customHeight="1" thickBot="1">
      <c r="A34" s="446"/>
      <c r="B34" s="118" t="s">
        <v>0</v>
      </c>
      <c r="C34" s="89">
        <f aca="true" t="shared" si="9" ref="C34:H34">C33/C32-1</f>
        <v>0.007535060306309571</v>
      </c>
      <c r="D34" s="71">
        <f t="shared" si="9"/>
        <v>0.0041147304941893115</v>
      </c>
      <c r="E34" s="129">
        <f t="shared" si="9"/>
        <v>0.00576566468764117</v>
      </c>
      <c r="F34" s="89">
        <f t="shared" si="9"/>
        <v>-0.048351972834311474</v>
      </c>
      <c r="G34" s="71">
        <f t="shared" si="9"/>
        <v>-0.09803683535083763</v>
      </c>
      <c r="H34" s="129">
        <f t="shared" si="9"/>
        <v>-0.07396645447392891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89">
        <f>U33/U32-1</f>
        <v>-0.048351972834311474</v>
      </c>
      <c r="V34" s="71">
        <f>V33/V32-1</f>
        <v>-0.09803683535083763</v>
      </c>
      <c r="W34" s="129">
        <f>W33/W32-1</f>
        <v>-0.07396645447392891</v>
      </c>
      <c r="X34" s="178">
        <v>0</v>
      </c>
      <c r="Y34" s="142">
        <v>0</v>
      </c>
      <c r="Z34" s="179">
        <v>0</v>
      </c>
    </row>
    <row r="35" spans="1:26" ht="13.5" customHeight="1">
      <c r="A35" s="394" t="s">
        <v>32</v>
      </c>
      <c r="B35" s="122">
        <v>2007</v>
      </c>
      <c r="C35" s="15">
        <f>sz_gk_forg_2008_01!C35+sz_gk_forg_2008_02!C35+sz_gk_forg_2008_03!C35+sz_gk_forg_2008_04!C35+sz_gk_forg_2008_05!C35+sz_gk_forg_2008_06!C35+sz_gk_forg_2008_07!C35</f>
        <v>27</v>
      </c>
      <c r="D35" s="16">
        <f>sz_gk_forg_2008_01!D35+sz_gk_forg_2008_02!D35+sz_gk_forg_2008_03!D35+sz_gk_forg_2008_04!D35+sz_gk_forg_2008_05!D35+sz_gk_forg_2008_06!D35+sz_gk_forg_2008_07!D35</f>
        <v>25</v>
      </c>
      <c r="E35" s="17">
        <f>SUM(C35:D35)</f>
        <v>52</v>
      </c>
      <c r="F35" s="15">
        <f>sz_gk_forg_2008_01!F35+sz_gk_forg_2008_02!F35+sz_gk_forg_2008_03!F35+sz_gk_forg_2008_04!F35+sz_gk_forg_2008_05!F35+sz_gk_forg_2008_06!F35+sz_gk_forg_2008_07!F35</f>
        <v>8</v>
      </c>
      <c r="G35" s="16">
        <f>sz_gk_forg_2008_01!G35+sz_gk_forg_2008_02!G35+sz_gk_forg_2008_03!G35+sz_gk_forg_2008_04!G35+sz_gk_forg_2008_05!G35+sz_gk_forg_2008_06!G35+sz_gk_forg_2008_07!G35</f>
        <v>8</v>
      </c>
      <c r="H35" s="17">
        <f>SUM(F35:G35)</f>
        <v>16</v>
      </c>
      <c r="I35" s="15">
        <f>sz_gk_forg_2008_01!I35+sz_gk_forg_2008_02!I35+sz_gk_forg_2008_03!I35+sz_gk_forg_2008_04!I35+sz_gk_forg_2008_05!I35+sz_gk_forg_2008_06!I35</f>
        <v>0</v>
      </c>
      <c r="J35" s="16">
        <f>sz_gk_forg_2008_01!J35+sz_gk_forg_2008_02!J35+sz_gk_forg_2008_03!J35+sz_gk_forg_2008_04!J35+sz_gk_forg_2008_05!J35+sz_gk_forg_2008_06!J35</f>
        <v>0</v>
      </c>
      <c r="K35" s="17">
        <f>SUM(I35:J35)</f>
        <v>0</v>
      </c>
      <c r="L35" s="15">
        <f>sz_gk_forg_2008_01!L35+sz_gk_forg_2008_02!L35+sz_gk_forg_2008_03!L35+sz_gk_forg_2008_04!L35+sz_gk_forg_2008_05!L35+sz_gk_forg_2008_06!L35</f>
        <v>0</v>
      </c>
      <c r="M35" s="16">
        <f>sz_gk_forg_2008_01!M35+sz_gk_forg_2008_02!M35+sz_gk_forg_2008_03!M35+sz_gk_forg_2008_04!M35+sz_gk_forg_2008_05!M35+sz_gk_forg_2008_06!M35</f>
        <v>0</v>
      </c>
      <c r="N35" s="17">
        <f>SUM(L35:M35)</f>
        <v>0</v>
      </c>
      <c r="O35" s="15">
        <f>sz_gk_forg_2008_01!O35+sz_gk_forg_2008_02!O35+sz_gk_forg_2008_03!O35+sz_gk_forg_2008_04!O35+sz_gk_forg_2008_05!O35+sz_gk_forg_2008_06!O35</f>
        <v>0</v>
      </c>
      <c r="P35" s="16">
        <f>sz_gk_forg_2008_01!P35+sz_gk_forg_2008_02!P35+sz_gk_forg_2008_03!P35+sz_gk_forg_2008_04!P35+sz_gk_forg_2008_05!P35+sz_gk_forg_2008_06!P35</f>
        <v>0</v>
      </c>
      <c r="Q35" s="17">
        <f>SUM(O35:P35)</f>
        <v>0</v>
      </c>
      <c r="R35" s="15">
        <f>sz_gk_forg_2008_01!R35+sz_gk_forg_2008_02!R35+sz_gk_forg_2008_03!R35+sz_gk_forg_2008_04!R35+sz_gk_forg_2008_05!R35+sz_gk_forg_2008_06!R35</f>
        <v>0</v>
      </c>
      <c r="S35" s="16">
        <f>sz_gk_forg_2008_01!S35+sz_gk_forg_2008_02!S35+sz_gk_forg_2008_03!S35+sz_gk_forg_2008_04!S35+sz_gk_forg_2008_05!S35+sz_gk_forg_2008_06!S35</f>
        <v>0</v>
      </c>
      <c r="T35" s="17">
        <f>SUM(R35:S35)</f>
        <v>0</v>
      </c>
      <c r="U35" s="15">
        <f>sz_gk_forg_2008_01!U35+sz_gk_forg_2008_02!U35+sz_gk_forg_2008_03!U35+sz_gk_forg_2008_04!U35+sz_gk_forg_2008_05!U35+sz_gk_forg_2008_06!U35</f>
        <v>0</v>
      </c>
      <c r="V35" s="16">
        <f>sz_gk_forg_2008_01!V35+sz_gk_forg_2008_02!V35+sz_gk_forg_2008_03!V35+sz_gk_forg_2008_04!V35+sz_gk_forg_2008_05!V35+sz_gk_forg_2008_06!V35</f>
        <v>0</v>
      </c>
      <c r="W35" s="134">
        <f>SUM(U35+V35)</f>
        <v>0</v>
      </c>
      <c r="X35" s="15">
        <f>sz_gk_forg_2008_01!X35+sz_gk_forg_2008_02!X35+sz_gk_forg_2008_03!X35+sz_gk_forg_2008_04!X35+sz_gk_forg_2008_05!X35+sz_gk_forg_2008_06!X35+sz_gk_forg_2008_07!X35</f>
        <v>8</v>
      </c>
      <c r="Y35" s="16">
        <f>sz_gk_forg_2008_01!Y35+sz_gk_forg_2008_02!Y35+sz_gk_forg_2008_03!Y35+sz_gk_forg_2008_04!Y35+sz_gk_forg_2008_05!Y35+sz_gk_forg_2008_06!Y35+sz_gk_forg_2008_07!Y35</f>
        <v>8</v>
      </c>
      <c r="Z35" s="17">
        <f>SUM(X35:Y35)</f>
        <v>16</v>
      </c>
    </row>
    <row r="36" spans="1:26" ht="13.5" customHeight="1">
      <c r="A36" s="395"/>
      <c r="B36" s="120">
        <v>2008</v>
      </c>
      <c r="C36" s="20">
        <f>sz_gk_forg_2008_01!C36+sz_gk_forg_2008_02!C36+sz_gk_forg_2008_03!C36+sz_gk_forg_2008_04!C36+sz_gk_forg_2008_05!C36+sz_gk_forg_2008_06!C36+sz_gk_forg_2008_07!C36</f>
        <v>32</v>
      </c>
      <c r="D36" s="21">
        <f>sz_gk_forg_2008_01!D36+sz_gk_forg_2008_02!D36+sz_gk_forg_2008_03!D36+sz_gk_forg_2008_04!D36+sz_gk_forg_2008_05!D36+sz_gk_forg_2008_06!D36+sz_gk_forg_2008_07!D36</f>
        <v>28</v>
      </c>
      <c r="E36" s="22">
        <f>SUM(C36:D36)</f>
        <v>60</v>
      </c>
      <c r="F36" s="20">
        <f>sz_gk_forg_2008_01!F36+sz_gk_forg_2008_02!F36+sz_gk_forg_2008_03!F36+sz_gk_forg_2008_04!F36+sz_gk_forg_2008_05!F36+sz_gk_forg_2008_06!F36+sz_gk_forg_2008_07!F36</f>
        <v>11</v>
      </c>
      <c r="G36" s="21">
        <f>sz_gk_forg_2008_01!G36+sz_gk_forg_2008_02!G36+sz_gk_forg_2008_03!G36+sz_gk_forg_2008_04!G36+sz_gk_forg_2008_05!G36+sz_gk_forg_2008_06!G36+sz_gk_forg_2008_07!G36</f>
        <v>8</v>
      </c>
      <c r="H36" s="22">
        <f>SUM(F36:G36)</f>
        <v>19</v>
      </c>
      <c r="I36" s="20">
        <f>sz_gk_forg_2008_01!I36+sz_gk_forg_2008_02!I36+sz_gk_forg_2008_03!I36+sz_gk_forg_2008_04!I36+sz_gk_forg_2008_05!I36+sz_gk_forg_2008_06!I36</f>
        <v>0</v>
      </c>
      <c r="J36" s="21">
        <f>sz_gk_forg_2008_01!J36+sz_gk_forg_2008_02!J36+sz_gk_forg_2008_03!J36+sz_gk_forg_2008_04!J36+sz_gk_forg_2008_05!J36+sz_gk_forg_2008_06!J36</f>
        <v>0</v>
      </c>
      <c r="K36" s="22">
        <f>SUM(I36:J36)</f>
        <v>0</v>
      </c>
      <c r="L36" s="20">
        <f>sz_gk_forg_2008_01!L36+sz_gk_forg_2008_02!L36+sz_gk_forg_2008_03!L36+sz_gk_forg_2008_04!L36+sz_gk_forg_2008_05!L36+sz_gk_forg_2008_06!L36</f>
        <v>0</v>
      </c>
      <c r="M36" s="21">
        <f>sz_gk_forg_2008_01!M36+sz_gk_forg_2008_02!M36+sz_gk_forg_2008_03!M36+sz_gk_forg_2008_04!M36+sz_gk_forg_2008_05!M36+sz_gk_forg_2008_06!M36</f>
        <v>0</v>
      </c>
      <c r="N36" s="22">
        <f>SUM(L36:M36)</f>
        <v>0</v>
      </c>
      <c r="O36" s="20">
        <f>sz_gk_forg_2008_01!O36+sz_gk_forg_2008_02!O36+sz_gk_forg_2008_03!O36+sz_gk_forg_2008_04!O36+sz_gk_forg_2008_05!O36+sz_gk_forg_2008_06!O36</f>
        <v>0</v>
      </c>
      <c r="P36" s="21">
        <f>sz_gk_forg_2008_01!P36+sz_gk_forg_2008_02!P36+sz_gk_forg_2008_03!P36+sz_gk_forg_2008_04!P36+sz_gk_forg_2008_05!P36+sz_gk_forg_2008_06!P36</f>
        <v>0</v>
      </c>
      <c r="Q36" s="22">
        <f>SUM(O36:P36)</f>
        <v>0</v>
      </c>
      <c r="R36" s="20">
        <f>sz_gk_forg_2008_01!R36+sz_gk_forg_2008_02!R36+sz_gk_forg_2008_03!R36+sz_gk_forg_2008_04!R36+sz_gk_forg_2008_05!R36+sz_gk_forg_2008_06!R36</f>
        <v>0</v>
      </c>
      <c r="S36" s="21">
        <f>sz_gk_forg_2008_01!S36+sz_gk_forg_2008_02!S36+sz_gk_forg_2008_03!S36+sz_gk_forg_2008_04!S36+sz_gk_forg_2008_05!S36+sz_gk_forg_2008_06!S36</f>
        <v>0</v>
      </c>
      <c r="T36" s="22">
        <f>SUM(R36:S36)</f>
        <v>0</v>
      </c>
      <c r="U36" s="20">
        <f>sz_gk_forg_2008_01!U36+sz_gk_forg_2008_02!U36+sz_gk_forg_2008_03!U36+sz_gk_forg_2008_04!U36+sz_gk_forg_2008_05!U36+sz_gk_forg_2008_06!U36</f>
        <v>0</v>
      </c>
      <c r="V36" s="21">
        <f>sz_gk_forg_2008_01!V36+sz_gk_forg_2008_02!V36+sz_gk_forg_2008_03!V36+sz_gk_forg_2008_04!V36+sz_gk_forg_2008_05!V36+sz_gk_forg_2008_06!V36</f>
        <v>0</v>
      </c>
      <c r="W36" s="139">
        <f>SUM(U36+V36)</f>
        <v>0</v>
      </c>
      <c r="X36" s="20">
        <f>sz_gk_forg_2008_01!X36+sz_gk_forg_2008_02!X36+sz_gk_forg_2008_03!X36+sz_gk_forg_2008_04!X36+sz_gk_forg_2008_05!X36+sz_gk_forg_2008_06!X36+sz_gk_forg_2008_07!X36</f>
        <v>11</v>
      </c>
      <c r="Y36" s="21">
        <f>sz_gk_forg_2008_01!Y36+sz_gk_forg_2008_02!Y36+sz_gk_forg_2008_03!Y36+sz_gk_forg_2008_04!Y36+sz_gk_forg_2008_05!Y36+sz_gk_forg_2008_06!Y36+sz_gk_forg_2008_07!Y36</f>
        <v>8</v>
      </c>
      <c r="Z36" s="22">
        <f>SUM(X36:Y36)</f>
        <v>19</v>
      </c>
    </row>
    <row r="37" spans="1:26" ht="10.5" customHeight="1" thickBot="1">
      <c r="A37" s="396"/>
      <c r="B37" s="123" t="s">
        <v>0</v>
      </c>
      <c r="C37" s="89">
        <f aca="true" t="shared" si="10" ref="C37:H37">C36/C35-1</f>
        <v>0.18518518518518512</v>
      </c>
      <c r="D37" s="71">
        <f t="shared" si="10"/>
        <v>0.1200000000000001</v>
      </c>
      <c r="E37" s="129">
        <f t="shared" si="10"/>
        <v>0.15384615384615374</v>
      </c>
      <c r="F37" s="89">
        <f t="shared" si="10"/>
        <v>0.375</v>
      </c>
      <c r="G37" s="71">
        <f t="shared" si="10"/>
        <v>0</v>
      </c>
      <c r="H37" s="129">
        <f t="shared" si="10"/>
        <v>0.1875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8">
        <v>0</v>
      </c>
      <c r="P37" s="142">
        <v>0</v>
      </c>
      <c r="Q37" s="109">
        <v>0</v>
      </c>
      <c r="R37" s="107">
        <v>0</v>
      </c>
      <c r="S37" s="108">
        <v>0</v>
      </c>
      <c r="T37" s="109">
        <v>0</v>
      </c>
      <c r="U37" s="178">
        <v>0</v>
      </c>
      <c r="V37" s="142">
        <v>0</v>
      </c>
      <c r="W37" s="179">
        <v>0</v>
      </c>
      <c r="X37" s="89">
        <f>X36/X35-1</f>
        <v>0.375</v>
      </c>
      <c r="Y37" s="71">
        <f>Y36/Y35-1</f>
        <v>0</v>
      </c>
      <c r="Z37" s="129">
        <f>Z36/Z35-1</f>
        <v>0.1875</v>
      </c>
    </row>
    <row r="38" spans="1:26" ht="13.5" customHeight="1" thickBot="1">
      <c r="A38" s="446" t="s">
        <v>4</v>
      </c>
      <c r="B38" s="119">
        <v>2007</v>
      </c>
      <c r="C38" s="15">
        <f>sz_gk_forg_2008_01!C38+sz_gk_forg_2008_02!C38+sz_gk_forg_2008_03!C38+sz_gk_forg_2008_04!C38+sz_gk_forg_2008_05!C38+sz_gk_forg_2008_06!C38+sz_gk_forg_2008_07!C38</f>
        <v>1015979</v>
      </c>
      <c r="D38" s="16">
        <f>sz_gk_forg_2008_01!D38+sz_gk_forg_2008_02!D38+sz_gk_forg_2008_03!D38+sz_gk_forg_2008_04!D38+sz_gk_forg_2008_05!D38+sz_gk_forg_2008_06!D38+sz_gk_forg_2008_07!D38</f>
        <v>847394</v>
      </c>
      <c r="E38" s="17">
        <f>SUM(C38:D38)</f>
        <v>1863373</v>
      </c>
      <c r="F38" s="15">
        <f>sz_gk_forg_2008_01!F38+sz_gk_forg_2008_02!F38+sz_gk_forg_2008_03!F38+sz_gk_forg_2008_04!F38+sz_gk_forg_2008_05!F38+sz_gk_forg_2008_06!F38+sz_gk_forg_2008_07!F38</f>
        <v>361118</v>
      </c>
      <c r="G38" s="16">
        <f>sz_gk_forg_2008_01!G38+sz_gk_forg_2008_02!G38+sz_gk_forg_2008_03!G38+sz_gk_forg_2008_04!G38+sz_gk_forg_2008_05!G38+sz_gk_forg_2008_06!G38+sz_gk_forg_2008_07!G38</f>
        <v>315688</v>
      </c>
      <c r="H38" s="17">
        <f>SUM(F38:G38)</f>
        <v>676806</v>
      </c>
      <c r="I38" s="15">
        <f>sz_gk_forg_2008_01!I38+sz_gk_forg_2008_02!I38+sz_gk_forg_2008_03!I38+sz_gk_forg_2008_04!I38+sz_gk_forg_2008_05!I38+sz_gk_forg_2008_06!I38+sz_gk_forg_2008_07!I38</f>
        <v>186751</v>
      </c>
      <c r="J38" s="16">
        <f>sz_gk_forg_2008_01!J38+sz_gk_forg_2008_02!J38+sz_gk_forg_2008_03!J38+sz_gk_forg_2008_04!J38+sz_gk_forg_2008_05!J38+sz_gk_forg_2008_06!J38+sz_gk_forg_2008_07!J38</f>
        <v>171220</v>
      </c>
      <c r="K38" s="17">
        <f>SUM(I38:J38)</f>
        <v>357971</v>
      </c>
      <c r="L38" s="15">
        <f>sz_gk_forg_2008_01!L38+sz_gk_forg_2008_02!L38+sz_gk_forg_2008_03!L38+sz_gk_forg_2008_04!L38+sz_gk_forg_2008_05!L38+sz_gk_forg_2008_06!L38+sz_gk_forg_2008_07!L38</f>
        <v>112717</v>
      </c>
      <c r="M38" s="16">
        <f>sz_gk_forg_2008_01!M38+sz_gk_forg_2008_02!M38+sz_gk_forg_2008_03!M38+sz_gk_forg_2008_04!M38+sz_gk_forg_2008_05!M38+sz_gk_forg_2008_06!M38+sz_gk_forg_2008_07!M38</f>
        <v>80541</v>
      </c>
      <c r="N38" s="17">
        <f>SUM(L38:M38)</f>
        <v>193258</v>
      </c>
      <c r="O38" s="15">
        <f>sz_gk_forg_2008_01!O38+sz_gk_forg_2008_02!O38+sz_gk_forg_2008_03!O38+sz_gk_forg_2008_04!O38+sz_gk_forg_2008_05!O38+sz_gk_forg_2008_06!O38+sz_gk_forg_2008_07!O38</f>
        <v>6955</v>
      </c>
      <c r="P38" s="16">
        <f>sz_gk_forg_2008_01!P38+sz_gk_forg_2008_02!P38+sz_gk_forg_2008_03!P38+sz_gk_forg_2008_04!P38+sz_gk_forg_2008_05!P38+sz_gk_forg_2008_06!P38+sz_gk_forg_2008_07!P38</f>
        <v>5766</v>
      </c>
      <c r="Q38" s="17">
        <f>SUM(O38:P38)</f>
        <v>12721</v>
      </c>
      <c r="R38" s="15">
        <f>sz_gk_forg_2008_01!R38+sz_gk_forg_2008_02!R38+sz_gk_forg_2008_03!R38+sz_gk_forg_2008_04!R38+sz_gk_forg_2008_05!R38+sz_gk_forg_2008_06!R38+sz_gk_forg_2008_07!R38</f>
        <v>488</v>
      </c>
      <c r="S38" s="16">
        <f>sz_gk_forg_2008_01!S38+sz_gk_forg_2008_02!S38+sz_gk_forg_2008_03!S38+sz_gk_forg_2008_04!S38+sz_gk_forg_2008_05!S38+sz_gk_forg_2008_06!S38+sz_gk_forg_2008_07!S38</f>
        <v>478</v>
      </c>
      <c r="T38" s="17">
        <f>SUM(R38:S38)</f>
        <v>966</v>
      </c>
      <c r="U38" s="15">
        <f>sz_gk_forg_2008_01!U38+sz_gk_forg_2008_02!U38+sz_gk_forg_2008_03!U38+sz_gk_forg_2008_04!U38+sz_gk_forg_2008_05!U38+sz_gk_forg_2008_06!U38+sz_gk_forg_2008_07!U38</f>
        <v>54186</v>
      </c>
      <c r="V38" s="16">
        <f>sz_gk_forg_2008_01!V38+sz_gk_forg_2008_02!V38+sz_gk_forg_2008_03!V38+sz_gk_forg_2008_04!V38+sz_gk_forg_2008_05!V38+sz_gk_forg_2008_06!V38+sz_gk_forg_2008_07!V38</f>
        <v>57662</v>
      </c>
      <c r="W38" s="17">
        <f>SUM(U38:V38)</f>
        <v>111848</v>
      </c>
      <c r="X38" s="15">
        <f>sz_gk_forg_2008_01!X38+sz_gk_forg_2008_02!X38+sz_gk_forg_2008_03!X38+sz_gk_forg_2008_04!X38+sz_gk_forg_2008_05!X38+sz_gk_forg_2008_06!X38+sz_gk_forg_2008_07!X38</f>
        <v>8</v>
      </c>
      <c r="Y38" s="16">
        <f>sz_gk_forg_2008_01!Y38+sz_gk_forg_2008_02!Y38+sz_gk_forg_2008_03!Y38+sz_gk_forg_2008_04!Y38+sz_gk_forg_2008_05!Y38+sz_gk_forg_2008_06!Y38+sz_gk_forg_2008_07!Y38</f>
        <v>8</v>
      </c>
      <c r="Z38" s="17">
        <f>SUM(X38:Y38)</f>
        <v>16</v>
      </c>
    </row>
    <row r="39" spans="1:26" ht="13.5" customHeight="1" thickBot="1">
      <c r="A39" s="446"/>
      <c r="B39" s="120">
        <v>2008</v>
      </c>
      <c r="C39" s="20">
        <f>sz_gk_forg_2008_01!C39+sz_gk_forg_2008_02!C39+sz_gk_forg_2008_03!C39+sz_gk_forg_2008_04!C39+sz_gk_forg_2008_05!C39+sz_gk_forg_2008_06!C39+sz_gk_forg_2008_07!C39</f>
        <v>1155684</v>
      </c>
      <c r="D39" s="21">
        <f>sz_gk_forg_2008_01!D39+sz_gk_forg_2008_02!D39+sz_gk_forg_2008_03!D39+sz_gk_forg_2008_04!D39+sz_gk_forg_2008_05!D39+sz_gk_forg_2008_06!D39+sz_gk_forg_2008_07!D39</f>
        <v>976566</v>
      </c>
      <c r="E39" s="22">
        <f>SUM(C39:D39)</f>
        <v>2132250</v>
      </c>
      <c r="F39" s="20">
        <f>sz_gk_forg_2008_01!F39+sz_gk_forg_2008_02!F39+sz_gk_forg_2008_03!F39+sz_gk_forg_2008_04!F39+sz_gk_forg_2008_05!F39+sz_gk_forg_2008_06!F39+sz_gk_forg_2008_07!F39</f>
        <v>468157</v>
      </c>
      <c r="G39" s="21">
        <f>sz_gk_forg_2008_01!G39+sz_gk_forg_2008_02!G39+sz_gk_forg_2008_03!G39+sz_gk_forg_2008_04!G39+sz_gk_forg_2008_05!G39+sz_gk_forg_2008_06!G39+sz_gk_forg_2008_07!G39</f>
        <v>382669</v>
      </c>
      <c r="H39" s="22">
        <f>SUM(F39:G39)</f>
        <v>850826</v>
      </c>
      <c r="I39" s="20">
        <f>sz_gk_forg_2008_01!I39+sz_gk_forg_2008_02!I39+sz_gk_forg_2008_03!I39+sz_gk_forg_2008_04!I39+sz_gk_forg_2008_05!I39+sz_gk_forg_2008_06!I39+sz_gk_forg_2008_07!I39</f>
        <v>248410</v>
      </c>
      <c r="J39" s="21">
        <f>sz_gk_forg_2008_01!J39+sz_gk_forg_2008_02!J39+sz_gk_forg_2008_03!J39+sz_gk_forg_2008_04!J39+sz_gk_forg_2008_05!J39+sz_gk_forg_2008_06!J39+sz_gk_forg_2008_07!J39</f>
        <v>237905</v>
      </c>
      <c r="K39" s="22">
        <f>SUM(I39:J39)</f>
        <v>486315</v>
      </c>
      <c r="L39" s="20">
        <f>sz_gk_forg_2008_01!L39+sz_gk_forg_2008_02!L39+sz_gk_forg_2008_03!L39+sz_gk_forg_2008_04!L39+sz_gk_forg_2008_05!L39+sz_gk_forg_2008_06!L39+sz_gk_forg_2008_07!L39</f>
        <v>161828</v>
      </c>
      <c r="M39" s="21">
        <f>sz_gk_forg_2008_01!M39+sz_gk_forg_2008_02!M39+sz_gk_forg_2008_03!M39+sz_gk_forg_2008_04!M39+sz_gk_forg_2008_05!M39+sz_gk_forg_2008_06!M39+sz_gk_forg_2008_07!M39</f>
        <v>87768</v>
      </c>
      <c r="N39" s="22">
        <f>SUM(L39:M39)</f>
        <v>249596</v>
      </c>
      <c r="O39" s="20">
        <f>sz_gk_forg_2008_01!O39+sz_gk_forg_2008_02!O39+sz_gk_forg_2008_03!O39+sz_gk_forg_2008_04!O39+sz_gk_forg_2008_05!O39+sz_gk_forg_2008_06!O39+sz_gk_forg_2008_07!O39</f>
        <v>5833</v>
      </c>
      <c r="P39" s="21">
        <f>sz_gk_forg_2008_01!P39+sz_gk_forg_2008_02!P39+sz_gk_forg_2008_03!P39+sz_gk_forg_2008_04!P39+sz_gk_forg_2008_05!P39+sz_gk_forg_2008_06!P39+sz_gk_forg_2008_07!P39</f>
        <v>4555</v>
      </c>
      <c r="Q39" s="22">
        <f>SUM(O39:P39)</f>
        <v>10388</v>
      </c>
      <c r="R39" s="20">
        <f>sz_gk_forg_2008_01!R39+sz_gk_forg_2008_02!R39+sz_gk_forg_2008_03!R39+sz_gk_forg_2008_04!R39+sz_gk_forg_2008_05!R39+sz_gk_forg_2008_06!R39+sz_gk_forg_2008_07!R39</f>
        <v>509</v>
      </c>
      <c r="S39" s="21">
        <f>sz_gk_forg_2008_01!S39+sz_gk_forg_2008_02!S39+sz_gk_forg_2008_03!S39+sz_gk_forg_2008_04!S39+sz_gk_forg_2008_05!S39+sz_gk_forg_2008_06!S39+sz_gk_forg_2008_07!S39</f>
        <v>424</v>
      </c>
      <c r="T39" s="22">
        <f>SUM(R39:S39)</f>
        <v>933</v>
      </c>
      <c r="U39" s="20">
        <f>sz_gk_forg_2008_01!U39+sz_gk_forg_2008_02!U39+sz_gk_forg_2008_03!U39+sz_gk_forg_2008_04!U39+sz_gk_forg_2008_05!U39+sz_gk_forg_2008_06!U39+sz_gk_forg_2008_07!U39</f>
        <v>51566</v>
      </c>
      <c r="V39" s="21">
        <f>sz_gk_forg_2008_01!V39+sz_gk_forg_2008_02!V39+sz_gk_forg_2008_03!V39+sz_gk_forg_2008_04!V39+sz_gk_forg_2008_05!V39+sz_gk_forg_2008_06!V39+sz_gk_forg_2008_07!V39</f>
        <v>52009</v>
      </c>
      <c r="W39" s="22">
        <f>SUM(U39:V39)</f>
        <v>103575</v>
      </c>
      <c r="X39" s="20">
        <f>sz_gk_forg_2008_01!X39+sz_gk_forg_2008_02!X39+sz_gk_forg_2008_03!X39+sz_gk_forg_2008_04!X39+sz_gk_forg_2008_05!X39+sz_gk_forg_2008_06!X39+sz_gk_forg_2008_07!X39</f>
        <v>11</v>
      </c>
      <c r="Y39" s="21">
        <f>sz_gk_forg_2008_01!Y39+sz_gk_forg_2008_02!Y39+sz_gk_forg_2008_03!Y39+sz_gk_forg_2008_04!Y39+sz_gk_forg_2008_05!Y39+sz_gk_forg_2008_06!Y39+sz_gk_forg_2008_07!Y39</f>
        <v>8</v>
      </c>
      <c r="Z39" s="22">
        <f>SUM(X39:Y39)</f>
        <v>19</v>
      </c>
    </row>
    <row r="40" spans="1:26" ht="10.5" customHeight="1" thickBot="1">
      <c r="A40" s="446"/>
      <c r="B40" s="121" t="s">
        <v>0</v>
      </c>
      <c r="C40" s="89">
        <f>C39/C38-1</f>
        <v>0.13750776344786653</v>
      </c>
      <c r="D40" s="71">
        <f>D39/D38-1</f>
        <v>0.1524344047751105</v>
      </c>
      <c r="E40" s="25">
        <f aca="true" t="shared" si="11" ref="E40:Z40">E39/E38-1</f>
        <v>0.14429585488251684</v>
      </c>
      <c r="F40" s="26">
        <f t="shared" si="11"/>
        <v>0.29641003771620356</v>
      </c>
      <c r="G40" s="27">
        <f t="shared" si="11"/>
        <v>0.21217467879678664</v>
      </c>
      <c r="H40" s="25">
        <f t="shared" si="11"/>
        <v>0.25711946998105817</v>
      </c>
      <c r="I40" s="26">
        <f>I39/I38-1</f>
        <v>0.33016690673677784</v>
      </c>
      <c r="J40" s="27">
        <f>J39/J38-1</f>
        <v>0.3894696881205466</v>
      </c>
      <c r="K40" s="25">
        <f t="shared" si="11"/>
        <v>0.35853183637780717</v>
      </c>
      <c r="L40" s="26">
        <f t="shared" si="11"/>
        <v>0.43570180185774987</v>
      </c>
      <c r="M40" s="27">
        <f t="shared" si="11"/>
        <v>0.08973069616716955</v>
      </c>
      <c r="N40" s="25">
        <f t="shared" si="11"/>
        <v>0.29151703939811036</v>
      </c>
      <c r="O40" s="89">
        <f t="shared" si="11"/>
        <v>-0.16132278936017252</v>
      </c>
      <c r="P40" s="71">
        <f t="shared" si="11"/>
        <v>-0.2100242802636143</v>
      </c>
      <c r="Q40" s="25">
        <f t="shared" si="11"/>
        <v>-0.18339753164059425</v>
      </c>
      <c r="R40" s="26">
        <f t="shared" si="11"/>
        <v>0.04303278688524581</v>
      </c>
      <c r="S40" s="27">
        <f t="shared" si="11"/>
        <v>-0.11297071129707115</v>
      </c>
      <c r="T40" s="25">
        <f t="shared" si="11"/>
        <v>-0.03416149068322982</v>
      </c>
      <c r="U40" s="26">
        <f t="shared" si="11"/>
        <v>-0.048351972834311474</v>
      </c>
      <c r="V40" s="27">
        <f t="shared" si="11"/>
        <v>-0.09803683535083763</v>
      </c>
      <c r="W40" s="25">
        <f t="shared" si="11"/>
        <v>-0.07396645447392891</v>
      </c>
      <c r="X40" s="26">
        <f t="shared" si="11"/>
        <v>0.375</v>
      </c>
      <c r="Y40" s="27">
        <f t="shared" si="11"/>
        <v>0</v>
      </c>
      <c r="Z40" s="25">
        <f t="shared" si="11"/>
        <v>0.1875</v>
      </c>
    </row>
  </sheetData>
  <sheetProtection/>
  <mergeCells count="24">
    <mergeCell ref="A2:Z2"/>
    <mergeCell ref="A3:Z3"/>
    <mergeCell ref="A5:Z5"/>
    <mergeCell ref="I7:Z7"/>
    <mergeCell ref="U8:W9"/>
    <mergeCell ref="X8:Z9"/>
    <mergeCell ref="O8:Q9"/>
    <mergeCell ref="R8:T9"/>
    <mergeCell ref="A11:A13"/>
    <mergeCell ref="A14:A16"/>
    <mergeCell ref="I8:K9"/>
    <mergeCell ref="L8:N9"/>
    <mergeCell ref="A8:A10"/>
    <mergeCell ref="B8:B10"/>
    <mergeCell ref="C8:E9"/>
    <mergeCell ref="F8:H9"/>
    <mergeCell ref="A29:A31"/>
    <mergeCell ref="A32:A34"/>
    <mergeCell ref="A35:A37"/>
    <mergeCell ref="A38:A40"/>
    <mergeCell ref="A17:A19"/>
    <mergeCell ref="A20:A22"/>
    <mergeCell ref="A23:A25"/>
    <mergeCell ref="A26:A28"/>
  </mergeCells>
  <printOptions/>
  <pageMargins left="0.75" right="0.75" top="1" bottom="1" header="0.5" footer="0.5"/>
  <pageSetup horizontalDpi="600" verticalDpi="600" orientation="landscape" paperSize="9" scale="72" r:id="rId1"/>
  <headerFooter alignWithMargins="0">
    <oddHeader>&amp;CBékés Megyei Rendőr-főkapitányság&amp;R13.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4">
      <selection activeCell="C24" sqref="C24"/>
    </sheetView>
  </sheetViews>
  <sheetFormatPr defaultColWidth="9.00390625" defaultRowHeight="12.75"/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42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2.75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13.5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3.5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60" t="s">
        <v>1</v>
      </c>
      <c r="Y10" s="44" t="s">
        <v>2</v>
      </c>
      <c r="Z10" s="63" t="s">
        <v>3</v>
      </c>
    </row>
    <row r="11" spans="1:26" ht="12.75">
      <c r="A11" s="412" t="s">
        <v>7</v>
      </c>
      <c r="B11" s="116">
        <v>2007</v>
      </c>
      <c r="C11" s="79">
        <v>76898</v>
      </c>
      <c r="D11" s="72">
        <v>66877</v>
      </c>
      <c r="E11" s="80">
        <f>SUM(C11:D11)</f>
        <v>143775</v>
      </c>
      <c r="F11" s="23">
        <v>14923</v>
      </c>
      <c r="G11" s="23">
        <v>12658</v>
      </c>
      <c r="H11" s="22">
        <f>SUM(F11+G11)</f>
        <v>27581</v>
      </c>
      <c r="I11" s="33">
        <v>12482</v>
      </c>
      <c r="J11" s="43">
        <v>10434</v>
      </c>
      <c r="K11" s="22">
        <f>SUM(I11:J11)</f>
        <v>22916</v>
      </c>
      <c r="L11" s="23">
        <v>1530</v>
      </c>
      <c r="M11" s="21">
        <v>1383</v>
      </c>
      <c r="N11" s="22">
        <f>SUM(L11:M11)</f>
        <v>2913</v>
      </c>
      <c r="O11" s="64">
        <v>896</v>
      </c>
      <c r="P11" s="69">
        <v>833</v>
      </c>
      <c r="Q11" s="36">
        <f>SUM(O11:P11)</f>
        <v>1729</v>
      </c>
      <c r="R11" s="20">
        <v>15</v>
      </c>
      <c r="S11" s="21">
        <v>8</v>
      </c>
      <c r="T11" s="22">
        <f>SUM(R11:S11)</f>
        <v>23</v>
      </c>
      <c r="U11" s="15">
        <v>0</v>
      </c>
      <c r="V11" s="16">
        <v>0</v>
      </c>
      <c r="W11" s="17">
        <v>0</v>
      </c>
      <c r="X11" s="23">
        <v>0</v>
      </c>
      <c r="Y11" s="37">
        <v>0</v>
      </c>
      <c r="Z11" s="17">
        <v>0</v>
      </c>
    </row>
    <row r="12" spans="1:26" ht="12.75">
      <c r="A12" s="403"/>
      <c r="B12" s="117">
        <v>2008</v>
      </c>
      <c r="C12" s="261">
        <v>91888</v>
      </c>
      <c r="D12" s="262">
        <v>76072</v>
      </c>
      <c r="E12" s="36">
        <f>SUM(C12:D12)</f>
        <v>167960</v>
      </c>
      <c r="F12" s="23">
        <v>20999</v>
      </c>
      <c r="G12" s="23">
        <v>16975</v>
      </c>
      <c r="H12" s="22">
        <f>SUM(F12+G12)</f>
        <v>37974</v>
      </c>
      <c r="I12" s="21">
        <v>18590</v>
      </c>
      <c r="J12" s="23">
        <v>14870</v>
      </c>
      <c r="K12" s="22">
        <f>SUM(I12:J12)</f>
        <v>33460</v>
      </c>
      <c r="L12" s="23">
        <v>1478</v>
      </c>
      <c r="M12" s="21">
        <v>1241</v>
      </c>
      <c r="N12" s="22">
        <f>SUM(L12:M12)</f>
        <v>2719</v>
      </c>
      <c r="O12" s="57">
        <v>916</v>
      </c>
      <c r="P12" s="70">
        <v>809</v>
      </c>
      <c r="Q12" s="36">
        <f>SUM(O12:P12)</f>
        <v>1725</v>
      </c>
      <c r="R12" s="20">
        <v>14</v>
      </c>
      <c r="S12" s="21">
        <v>56</v>
      </c>
      <c r="T12" s="22">
        <f>SUM(R12:S12)</f>
        <v>70</v>
      </c>
      <c r="U12" s="20">
        <v>0</v>
      </c>
      <c r="V12" s="21">
        <v>0</v>
      </c>
      <c r="W12" s="22">
        <v>0</v>
      </c>
      <c r="X12" s="23">
        <v>0</v>
      </c>
      <c r="Y12" s="37">
        <v>0</v>
      </c>
      <c r="Z12" s="22">
        <v>0</v>
      </c>
    </row>
    <row r="13" spans="1:26" ht="13.5" thickBot="1">
      <c r="A13" s="413"/>
      <c r="B13" s="118" t="s">
        <v>0</v>
      </c>
      <c r="C13" s="68">
        <f>C12/C11-1</f>
        <v>0.1949335483367578</v>
      </c>
      <c r="D13" s="71">
        <f>D12/D11-1</f>
        <v>0.1374912152159935</v>
      </c>
      <c r="E13" s="35">
        <f aca="true" t="shared" si="0" ref="E13:T13">E12/E11-1</f>
        <v>0.16821422361328464</v>
      </c>
      <c r="F13" s="26">
        <f t="shared" si="0"/>
        <v>0.40715673792132945</v>
      </c>
      <c r="G13" s="27">
        <f t="shared" si="0"/>
        <v>0.34104913888449984</v>
      </c>
      <c r="H13" s="25">
        <f t="shared" si="0"/>
        <v>0.3768173742793952</v>
      </c>
      <c r="I13" s="27">
        <f>I12/I11-1</f>
        <v>0.4893446563050794</v>
      </c>
      <c r="J13" s="42">
        <f>J12/J11-1</f>
        <v>0.42514855280812736</v>
      </c>
      <c r="K13" s="25">
        <f>K12/K11-1</f>
        <v>0.46011520335137024</v>
      </c>
      <c r="L13" s="42">
        <f t="shared" si="0"/>
        <v>-0.033986928104575154</v>
      </c>
      <c r="M13" s="27">
        <f t="shared" si="0"/>
        <v>-0.10267534345625451</v>
      </c>
      <c r="N13" s="35">
        <f t="shared" si="0"/>
        <v>-0.06659800892550638</v>
      </c>
      <c r="O13" s="68">
        <f t="shared" si="0"/>
        <v>0.022321428571428603</v>
      </c>
      <c r="P13" s="71">
        <f t="shared" si="0"/>
        <v>-0.02881152460984393</v>
      </c>
      <c r="Q13" s="35">
        <f t="shared" si="0"/>
        <v>-0.0023134759976864983</v>
      </c>
      <c r="R13" s="26">
        <f t="shared" si="0"/>
        <v>-0.06666666666666665</v>
      </c>
      <c r="S13" s="27">
        <f t="shared" si="0"/>
        <v>6</v>
      </c>
      <c r="T13" s="35">
        <f t="shared" si="0"/>
        <v>2.0434782608695654</v>
      </c>
      <c r="U13" s="140">
        <v>0</v>
      </c>
      <c r="V13" s="62">
        <v>0</v>
      </c>
      <c r="W13" s="58">
        <v>0</v>
      </c>
      <c r="X13" s="47">
        <v>0</v>
      </c>
      <c r="Y13" s="51">
        <v>0</v>
      </c>
      <c r="Z13" s="58">
        <v>0</v>
      </c>
    </row>
    <row r="14" spans="1:26" ht="13.5" thickBot="1">
      <c r="A14" s="402" t="s">
        <v>8</v>
      </c>
      <c r="B14" s="146">
        <v>2007</v>
      </c>
      <c r="C14" s="56">
        <v>36529</v>
      </c>
      <c r="D14" s="69">
        <v>36559</v>
      </c>
      <c r="E14" s="77">
        <f>SUM(C14:D14)</f>
        <v>73088</v>
      </c>
      <c r="F14" s="23">
        <v>7372</v>
      </c>
      <c r="G14" s="23">
        <v>7924</v>
      </c>
      <c r="H14" s="17">
        <f>SUM(F14:G14)</f>
        <v>15296</v>
      </c>
      <c r="I14" s="16">
        <v>0</v>
      </c>
      <c r="J14" s="18">
        <v>0</v>
      </c>
      <c r="K14" s="17">
        <v>0</v>
      </c>
      <c r="L14" s="18">
        <v>0</v>
      </c>
      <c r="M14" s="16">
        <v>0</v>
      </c>
      <c r="N14" s="17">
        <f>SUM(L14:M14)</f>
        <v>0</v>
      </c>
      <c r="O14" s="56">
        <v>0</v>
      </c>
      <c r="P14" s="69">
        <v>0</v>
      </c>
      <c r="Q14" s="77">
        <v>0</v>
      </c>
      <c r="R14" s="15">
        <v>0</v>
      </c>
      <c r="S14" s="16">
        <v>0</v>
      </c>
      <c r="T14" s="17">
        <v>0</v>
      </c>
      <c r="U14" s="15">
        <v>7372</v>
      </c>
      <c r="V14" s="16">
        <v>7924</v>
      </c>
      <c r="W14" s="17">
        <f>SUM(U14:V14)</f>
        <v>15296</v>
      </c>
      <c r="X14" s="23">
        <v>0</v>
      </c>
      <c r="Y14" s="37">
        <v>0</v>
      </c>
      <c r="Z14" s="22">
        <v>0</v>
      </c>
    </row>
    <row r="15" spans="1:26" ht="12.75">
      <c r="A15" s="403"/>
      <c r="B15" s="117">
        <v>2008</v>
      </c>
      <c r="C15" s="261">
        <v>39955</v>
      </c>
      <c r="D15" s="262">
        <v>41595</v>
      </c>
      <c r="E15" s="36">
        <f>SUM(C15:D15)</f>
        <v>81550</v>
      </c>
      <c r="F15" s="23">
        <v>8020</v>
      </c>
      <c r="G15" s="23">
        <v>8367</v>
      </c>
      <c r="H15" s="22">
        <f>SUM(F15:G15)</f>
        <v>16387</v>
      </c>
      <c r="I15" s="21">
        <v>137</v>
      </c>
      <c r="J15" s="23">
        <v>123</v>
      </c>
      <c r="K15" s="22">
        <v>260</v>
      </c>
      <c r="L15" s="23">
        <v>0</v>
      </c>
      <c r="M15" s="21">
        <v>0</v>
      </c>
      <c r="N15" s="22">
        <f>SUM(L15:M15)</f>
        <v>0</v>
      </c>
      <c r="O15" s="57">
        <v>0</v>
      </c>
      <c r="P15" s="70">
        <v>0</v>
      </c>
      <c r="Q15" s="36">
        <v>0</v>
      </c>
      <c r="R15" s="20">
        <v>44</v>
      </c>
      <c r="S15" s="21">
        <v>52</v>
      </c>
      <c r="T15" s="22">
        <v>96</v>
      </c>
      <c r="U15" s="20">
        <v>7839</v>
      </c>
      <c r="V15" s="21">
        <v>8192</v>
      </c>
      <c r="W15" s="17">
        <f>SUM(U15:V15)</f>
        <v>16031</v>
      </c>
      <c r="X15" s="23">
        <v>0</v>
      </c>
      <c r="Y15" s="37">
        <v>0</v>
      </c>
      <c r="Z15" s="22">
        <v>0</v>
      </c>
    </row>
    <row r="16" spans="1:26" ht="13.5" thickBot="1">
      <c r="A16" s="404"/>
      <c r="B16" s="147" t="s">
        <v>0</v>
      </c>
      <c r="C16" s="67">
        <f aca="true" t="shared" si="1" ref="C16:H16">C15/C14-1</f>
        <v>0.09378849681075319</v>
      </c>
      <c r="D16" s="71">
        <f t="shared" si="1"/>
        <v>0.1377499384556471</v>
      </c>
      <c r="E16" s="35">
        <f t="shared" si="1"/>
        <v>0.1157782399299474</v>
      </c>
      <c r="F16" s="26">
        <f t="shared" si="1"/>
        <v>0.08790016277807933</v>
      </c>
      <c r="G16" s="27">
        <f t="shared" si="1"/>
        <v>0.05590610802624929</v>
      </c>
      <c r="H16" s="25">
        <f t="shared" si="1"/>
        <v>0.07132583682008375</v>
      </c>
      <c r="I16" s="62">
        <v>0</v>
      </c>
      <c r="J16" s="47">
        <v>0</v>
      </c>
      <c r="K16" s="58">
        <v>0</v>
      </c>
      <c r="L16" s="48">
        <v>0</v>
      </c>
      <c r="M16" s="49">
        <v>0</v>
      </c>
      <c r="N16" s="50">
        <v>0</v>
      </c>
      <c r="O16" s="52">
        <v>0</v>
      </c>
      <c r="P16" s="73">
        <v>0</v>
      </c>
      <c r="Q16" s="106">
        <v>0</v>
      </c>
      <c r="R16" s="107">
        <v>0</v>
      </c>
      <c r="S16" s="108">
        <v>0</v>
      </c>
      <c r="T16" s="109">
        <v>0</v>
      </c>
      <c r="U16" s="167">
        <f>U15/U14-1</f>
        <v>0.06334780249593064</v>
      </c>
      <c r="V16" s="29">
        <f>V15/V14-1</f>
        <v>0.03382130237253911</v>
      </c>
      <c r="W16" s="25">
        <f>W15/W14-1</f>
        <v>0.04805177824267792</v>
      </c>
      <c r="X16" s="47">
        <v>0</v>
      </c>
      <c r="Y16" s="51">
        <v>0</v>
      </c>
      <c r="Z16" s="58">
        <v>0</v>
      </c>
    </row>
    <row r="17" spans="1:26" ht="12.75">
      <c r="A17" s="412" t="s">
        <v>9</v>
      </c>
      <c r="B17" s="116">
        <v>2007</v>
      </c>
      <c r="C17" s="64">
        <v>40528</v>
      </c>
      <c r="D17" s="72">
        <v>34434</v>
      </c>
      <c r="E17" s="36">
        <f>SUM(C17:D17)</f>
        <v>74962</v>
      </c>
      <c r="F17" s="23">
        <v>22456</v>
      </c>
      <c r="G17" s="23">
        <v>18539</v>
      </c>
      <c r="H17" s="22">
        <f>SUM(F17:G17)</f>
        <v>40995</v>
      </c>
      <c r="I17" s="33">
        <v>9198</v>
      </c>
      <c r="J17" s="43">
        <v>10012</v>
      </c>
      <c r="K17" s="22">
        <f>SUM(I17:J17)</f>
        <v>19210</v>
      </c>
      <c r="L17" s="23">
        <v>13055</v>
      </c>
      <c r="M17" s="21">
        <v>8338</v>
      </c>
      <c r="N17" s="22">
        <f>SUM(L17:M17)</f>
        <v>21393</v>
      </c>
      <c r="O17" s="64">
        <v>177</v>
      </c>
      <c r="P17" s="56">
        <v>142</v>
      </c>
      <c r="Q17" s="17">
        <f>SUM(O17:P17)</f>
        <v>319</v>
      </c>
      <c r="R17" s="23">
        <v>25</v>
      </c>
      <c r="S17" s="21">
        <v>45</v>
      </c>
      <c r="T17" s="22">
        <f>SUM(R17:S17)</f>
        <v>70</v>
      </c>
      <c r="U17" s="15">
        <v>0</v>
      </c>
      <c r="V17" s="16">
        <v>0</v>
      </c>
      <c r="W17" s="17">
        <v>0</v>
      </c>
      <c r="X17" s="23">
        <v>0</v>
      </c>
      <c r="Y17" s="37">
        <v>0</v>
      </c>
      <c r="Z17" s="22">
        <v>0</v>
      </c>
    </row>
    <row r="18" spans="1:26" ht="12.75">
      <c r="A18" s="403"/>
      <c r="B18" s="117">
        <v>2008</v>
      </c>
      <c r="C18" s="261">
        <v>60352</v>
      </c>
      <c r="D18" s="262">
        <v>45322</v>
      </c>
      <c r="E18" s="36">
        <f>SUM(C18:D18)</f>
        <v>105674</v>
      </c>
      <c r="F18" s="23">
        <v>35496</v>
      </c>
      <c r="G18" s="23">
        <v>24727</v>
      </c>
      <c r="H18" s="22">
        <f>SUM(F18:G18)</f>
        <v>60223</v>
      </c>
      <c r="I18" s="21">
        <v>15456</v>
      </c>
      <c r="J18" s="23">
        <v>14510</v>
      </c>
      <c r="K18" s="22">
        <f>SUM(I18:J18)</f>
        <v>29966</v>
      </c>
      <c r="L18" s="23">
        <v>19934</v>
      </c>
      <c r="M18" s="21">
        <v>10094</v>
      </c>
      <c r="N18" s="22">
        <f aca="true" t="shared" si="2" ref="N18:N27">SUM(L18:M18)</f>
        <v>30028</v>
      </c>
      <c r="O18" s="57">
        <v>86</v>
      </c>
      <c r="P18" s="57">
        <v>89</v>
      </c>
      <c r="Q18" s="22">
        <f>SUM(O18:P18)</f>
        <v>175</v>
      </c>
      <c r="R18" s="23">
        <v>20</v>
      </c>
      <c r="S18" s="21">
        <v>34</v>
      </c>
      <c r="T18" s="22">
        <f>SUM(R18:S18)</f>
        <v>54</v>
      </c>
      <c r="U18" s="20">
        <v>0</v>
      </c>
      <c r="V18" s="21">
        <v>0</v>
      </c>
      <c r="W18" s="22">
        <v>0</v>
      </c>
      <c r="X18" s="23">
        <v>0</v>
      </c>
      <c r="Y18" s="37">
        <v>0</v>
      </c>
      <c r="Z18" s="22">
        <v>0</v>
      </c>
    </row>
    <row r="19" spans="1:26" ht="13.5" thickBot="1">
      <c r="A19" s="413"/>
      <c r="B19" s="118" t="s">
        <v>0</v>
      </c>
      <c r="C19" s="65">
        <f>C18/C17-1</f>
        <v>0.4891433083300434</v>
      </c>
      <c r="D19" s="78">
        <f>D18/D17-1</f>
        <v>0.3161991055352269</v>
      </c>
      <c r="E19" s="124">
        <f aca="true" t="shared" si="3" ref="E19:T19">E18/E17-1</f>
        <v>0.4097009151303328</v>
      </c>
      <c r="F19" s="26">
        <f t="shared" si="3"/>
        <v>0.5806911293195582</v>
      </c>
      <c r="G19" s="27">
        <f t="shared" si="3"/>
        <v>0.3337828361831814</v>
      </c>
      <c r="H19" s="25">
        <f t="shared" si="3"/>
        <v>0.46903280887913157</v>
      </c>
      <c r="I19" s="27">
        <f>I18/I17-1</f>
        <v>0.6803652968036529</v>
      </c>
      <c r="J19" s="42">
        <f>J18/J17-1</f>
        <v>0.4492608869356771</v>
      </c>
      <c r="K19" s="25">
        <f t="shared" si="3"/>
        <v>0.5599167100468505</v>
      </c>
      <c r="L19" s="42">
        <f t="shared" si="3"/>
        <v>0.5269245499808501</v>
      </c>
      <c r="M19" s="27">
        <f t="shared" si="3"/>
        <v>0.21060206284480687</v>
      </c>
      <c r="N19" s="35">
        <f t="shared" si="3"/>
        <v>0.40363670359463377</v>
      </c>
      <c r="O19" s="65">
        <f t="shared" si="3"/>
        <v>-0.5141242937853108</v>
      </c>
      <c r="P19" s="74">
        <f t="shared" si="3"/>
        <v>-0.37323943661971826</v>
      </c>
      <c r="Q19" s="91">
        <f t="shared" si="3"/>
        <v>-0.45141065830721006</v>
      </c>
      <c r="R19" s="42">
        <f t="shared" si="3"/>
        <v>-0.19999999999999996</v>
      </c>
      <c r="S19" s="27">
        <f t="shared" si="3"/>
        <v>-0.24444444444444446</v>
      </c>
      <c r="T19" s="35">
        <f t="shared" si="3"/>
        <v>-0.22857142857142854</v>
      </c>
      <c r="U19" s="140">
        <v>0</v>
      </c>
      <c r="V19" s="62">
        <v>0</v>
      </c>
      <c r="W19" s="109">
        <v>0</v>
      </c>
      <c r="X19" s="47">
        <v>0</v>
      </c>
      <c r="Y19" s="51">
        <v>0</v>
      </c>
      <c r="Z19" s="58">
        <v>0</v>
      </c>
    </row>
    <row r="20" spans="1:26" ht="12.75">
      <c r="A20" s="394" t="s">
        <v>31</v>
      </c>
      <c r="B20" s="116">
        <v>2007</v>
      </c>
      <c r="C20" s="260">
        <v>2</v>
      </c>
      <c r="D20" s="126">
        <v>6</v>
      </c>
      <c r="E20" s="134">
        <f>SUM(C20:D20)</f>
        <v>8</v>
      </c>
      <c r="F20" s="15">
        <f>SUM(I20+L20+O20+R20+U20+X20)</f>
        <v>1</v>
      </c>
      <c r="G20" s="16">
        <v>2</v>
      </c>
      <c r="H20" s="17">
        <f>SUM(F20:G20)</f>
        <v>3</v>
      </c>
      <c r="I20" s="132">
        <v>0</v>
      </c>
      <c r="J20" s="133">
        <v>0</v>
      </c>
      <c r="K20" s="134">
        <v>0</v>
      </c>
      <c r="L20" s="132">
        <v>0</v>
      </c>
      <c r="M20" s="133">
        <v>0</v>
      </c>
      <c r="N20" s="134">
        <v>0</v>
      </c>
      <c r="O20" s="125">
        <v>0</v>
      </c>
      <c r="P20" s="126">
        <v>0</v>
      </c>
      <c r="Q20" s="134">
        <v>0</v>
      </c>
      <c r="R20" s="132">
        <v>0</v>
      </c>
      <c r="S20" s="133">
        <v>0</v>
      </c>
      <c r="T20" s="134">
        <v>0</v>
      </c>
      <c r="U20" s="132">
        <v>0</v>
      </c>
      <c r="V20" s="133">
        <v>0</v>
      </c>
      <c r="W20" s="149">
        <v>0</v>
      </c>
      <c r="X20" s="148">
        <v>1</v>
      </c>
      <c r="Y20" s="133">
        <v>2</v>
      </c>
      <c r="Z20" s="17">
        <f>SUM(X20:Y20)</f>
        <v>3</v>
      </c>
    </row>
    <row r="21" spans="1:26" ht="12.75">
      <c r="A21" s="395"/>
      <c r="B21" s="117">
        <v>2008</v>
      </c>
      <c r="C21" s="127">
        <v>3</v>
      </c>
      <c r="D21" s="128">
        <v>3</v>
      </c>
      <c r="E21" s="139">
        <f>SUM(C21:D21)</f>
        <v>6</v>
      </c>
      <c r="F21" s="20">
        <v>1</v>
      </c>
      <c r="G21" s="21">
        <v>1</v>
      </c>
      <c r="H21" s="22">
        <f>SUM(F21:G21)</f>
        <v>2</v>
      </c>
      <c r="I21" s="137">
        <v>0</v>
      </c>
      <c r="J21" s="138">
        <v>0</v>
      </c>
      <c r="K21" s="139">
        <v>0</v>
      </c>
      <c r="L21" s="137">
        <v>0</v>
      </c>
      <c r="M21" s="138">
        <v>0</v>
      </c>
      <c r="N21" s="139">
        <v>0</v>
      </c>
      <c r="O21" s="127">
        <v>0</v>
      </c>
      <c r="P21" s="128">
        <v>0</v>
      </c>
      <c r="Q21" s="139">
        <v>0</v>
      </c>
      <c r="R21" s="137">
        <v>0</v>
      </c>
      <c r="S21" s="138">
        <v>0</v>
      </c>
      <c r="T21" s="139">
        <v>0</v>
      </c>
      <c r="U21" s="137">
        <v>0</v>
      </c>
      <c r="V21" s="138">
        <v>0</v>
      </c>
      <c r="W21" s="169">
        <v>0</v>
      </c>
      <c r="X21" s="177">
        <v>1</v>
      </c>
      <c r="Y21" s="138">
        <v>1</v>
      </c>
      <c r="Z21" s="22">
        <f>SUM(X21:Y21)</f>
        <v>2</v>
      </c>
    </row>
    <row r="22" spans="1:26" ht="13.5" thickBot="1">
      <c r="A22" s="396"/>
      <c r="B22" s="118" t="s">
        <v>0</v>
      </c>
      <c r="C22" s="89">
        <f aca="true" t="shared" si="4" ref="C22:H22">C21/C20-1</f>
        <v>0.5</v>
      </c>
      <c r="D22" s="71">
        <f t="shared" si="4"/>
        <v>-0.5</v>
      </c>
      <c r="E22" s="129">
        <f t="shared" si="4"/>
        <v>-0.25</v>
      </c>
      <c r="F22" s="89">
        <f t="shared" si="4"/>
        <v>0</v>
      </c>
      <c r="G22" s="71">
        <f t="shared" si="4"/>
        <v>-0.5</v>
      </c>
      <c r="H22" s="129">
        <f t="shared" si="4"/>
        <v>-0.33333333333333337</v>
      </c>
      <c r="I22" s="178">
        <v>0</v>
      </c>
      <c r="J22" s="142">
        <v>0</v>
      </c>
      <c r="K22" s="179">
        <v>0</v>
      </c>
      <c r="L22" s="178">
        <v>0</v>
      </c>
      <c r="M22" s="142">
        <v>0</v>
      </c>
      <c r="N22" s="179">
        <v>0</v>
      </c>
      <c r="O22" s="178">
        <v>0</v>
      </c>
      <c r="P22" s="142">
        <v>0</v>
      </c>
      <c r="Q22" s="179">
        <v>0</v>
      </c>
      <c r="R22" s="178">
        <v>0</v>
      </c>
      <c r="S22" s="142">
        <v>0</v>
      </c>
      <c r="T22" s="179">
        <v>0</v>
      </c>
      <c r="U22" s="178">
        <v>0</v>
      </c>
      <c r="V22" s="142">
        <v>0</v>
      </c>
      <c r="W22" s="179">
        <v>0</v>
      </c>
      <c r="X22" s="145">
        <f>X21/X20-1</f>
        <v>0</v>
      </c>
      <c r="Y22" s="71">
        <f>Y21/Y20-1</f>
        <v>-0.5</v>
      </c>
      <c r="Z22" s="129">
        <f>Z21/Z20-1</f>
        <v>-0.33333333333333337</v>
      </c>
    </row>
    <row r="23" spans="1:26" ht="12.75">
      <c r="A23" s="402" t="s">
        <v>10</v>
      </c>
      <c r="B23" s="146">
        <v>2007</v>
      </c>
      <c r="C23" s="176">
        <v>36882</v>
      </c>
      <c r="D23" s="69">
        <v>29806</v>
      </c>
      <c r="E23" s="77">
        <f>SUM(C23:D23)</f>
        <v>66688</v>
      </c>
      <c r="F23" s="18">
        <v>12309</v>
      </c>
      <c r="G23" s="18">
        <v>10852</v>
      </c>
      <c r="H23" s="17">
        <f>SUM(F23:G23)</f>
        <v>23161</v>
      </c>
      <c r="I23" s="16">
        <v>11101</v>
      </c>
      <c r="J23" s="18">
        <v>10027</v>
      </c>
      <c r="K23" s="17">
        <f>SUM(I23:J23)</f>
        <v>21128</v>
      </c>
      <c r="L23" s="18">
        <v>966</v>
      </c>
      <c r="M23" s="16">
        <v>700</v>
      </c>
      <c r="N23" s="17">
        <f t="shared" si="2"/>
        <v>1666</v>
      </c>
      <c r="O23" s="176">
        <v>177</v>
      </c>
      <c r="P23" s="56">
        <v>84</v>
      </c>
      <c r="Q23" s="17">
        <f>SUM(O23:P23)</f>
        <v>261</v>
      </c>
      <c r="R23" s="18">
        <v>65</v>
      </c>
      <c r="S23" s="16">
        <v>41</v>
      </c>
      <c r="T23" s="17">
        <f>SUM(R23:S23)</f>
        <v>106</v>
      </c>
      <c r="U23" s="18">
        <v>0</v>
      </c>
      <c r="V23" s="40">
        <v>0</v>
      </c>
      <c r="W23" s="19">
        <v>0</v>
      </c>
      <c r="X23" s="15">
        <v>0</v>
      </c>
      <c r="Y23" s="40">
        <v>0</v>
      </c>
      <c r="Z23" s="17">
        <v>0</v>
      </c>
    </row>
    <row r="24" spans="1:26" ht="12.75">
      <c r="A24" s="403"/>
      <c r="B24" s="117">
        <v>2008</v>
      </c>
      <c r="C24" s="57">
        <v>48810</v>
      </c>
      <c r="D24" s="70">
        <v>41226</v>
      </c>
      <c r="E24" s="36">
        <f>SUM(C24:D24)</f>
        <v>90036</v>
      </c>
      <c r="F24" s="23">
        <v>16864</v>
      </c>
      <c r="G24" s="23">
        <v>15480</v>
      </c>
      <c r="H24" s="22">
        <f>SUM(F24:G24)</f>
        <v>32344</v>
      </c>
      <c r="I24" s="21">
        <v>15612</v>
      </c>
      <c r="J24" s="23">
        <v>14556</v>
      </c>
      <c r="K24" s="22">
        <f>SUM(I24:J24)</f>
        <v>30168</v>
      </c>
      <c r="L24" s="23">
        <v>986</v>
      </c>
      <c r="M24" s="21">
        <v>766</v>
      </c>
      <c r="N24" s="22">
        <f t="shared" si="2"/>
        <v>1752</v>
      </c>
      <c r="O24" s="57">
        <v>169</v>
      </c>
      <c r="P24" s="57">
        <v>81</v>
      </c>
      <c r="Q24" s="22">
        <f>SUM(O24:P24)</f>
        <v>250</v>
      </c>
      <c r="R24" s="23">
        <v>97</v>
      </c>
      <c r="S24" s="21">
        <v>77</v>
      </c>
      <c r="T24" s="22">
        <f>SUM(R24:S24)</f>
        <v>174</v>
      </c>
      <c r="U24" s="23">
        <v>0</v>
      </c>
      <c r="V24" s="37">
        <v>0</v>
      </c>
      <c r="W24" s="24">
        <v>0</v>
      </c>
      <c r="X24" s="20">
        <v>0</v>
      </c>
      <c r="Y24" s="37">
        <v>0</v>
      </c>
      <c r="Z24" s="22">
        <v>0</v>
      </c>
    </row>
    <row r="25" spans="1:26" ht="13.5" thickBot="1">
      <c r="A25" s="404"/>
      <c r="B25" s="147" t="s">
        <v>0</v>
      </c>
      <c r="C25" s="67">
        <f>C24/C23-1</f>
        <v>0.3234097933951521</v>
      </c>
      <c r="D25" s="71">
        <f>D24/D23-1</f>
        <v>0.3831443333557001</v>
      </c>
      <c r="E25" s="35">
        <f aca="true" t="shared" si="5" ref="E25:T25">E24/E23-1</f>
        <v>0.3501079654510557</v>
      </c>
      <c r="F25" s="26">
        <f t="shared" si="5"/>
        <v>0.3700544317166301</v>
      </c>
      <c r="G25" s="27">
        <f t="shared" si="5"/>
        <v>0.42646516771102094</v>
      </c>
      <c r="H25" s="25">
        <f t="shared" si="5"/>
        <v>0.39648547126635303</v>
      </c>
      <c r="I25" s="27">
        <f>I24/I23-1</f>
        <v>0.4063597874065399</v>
      </c>
      <c r="J25" s="42">
        <f>J24/J23-1</f>
        <v>0.4516804627505735</v>
      </c>
      <c r="K25" s="25">
        <f t="shared" si="5"/>
        <v>0.4278682317304052</v>
      </c>
      <c r="L25" s="42">
        <f t="shared" si="5"/>
        <v>0.020703933747411973</v>
      </c>
      <c r="M25" s="27">
        <f t="shared" si="5"/>
        <v>0.0942857142857143</v>
      </c>
      <c r="N25" s="35">
        <f t="shared" si="5"/>
        <v>0.05162064825930379</v>
      </c>
      <c r="O25" s="67">
        <f t="shared" si="5"/>
        <v>-0.04519774011299438</v>
      </c>
      <c r="P25" s="75">
        <f t="shared" si="5"/>
        <v>-0.0357142857142857</v>
      </c>
      <c r="Q25" s="25">
        <f t="shared" si="5"/>
        <v>-0.04214559386973182</v>
      </c>
      <c r="R25" s="42">
        <f t="shared" si="5"/>
        <v>0.49230769230769234</v>
      </c>
      <c r="S25" s="27">
        <f t="shared" si="5"/>
        <v>0.8780487804878048</v>
      </c>
      <c r="T25" s="35">
        <f t="shared" si="5"/>
        <v>0.6415094339622642</v>
      </c>
      <c r="U25" s="47">
        <v>0</v>
      </c>
      <c r="V25" s="51">
        <v>0</v>
      </c>
      <c r="W25" s="156">
        <v>0</v>
      </c>
      <c r="X25" s="140">
        <v>0</v>
      </c>
      <c r="Y25" s="51">
        <v>0</v>
      </c>
      <c r="Z25" s="58">
        <v>0</v>
      </c>
    </row>
    <row r="26" spans="1:26" ht="12.75">
      <c r="A26" s="402" t="s">
        <v>11</v>
      </c>
      <c r="B26" s="116">
        <v>2007</v>
      </c>
      <c r="C26" s="56">
        <v>827</v>
      </c>
      <c r="D26" s="69">
        <v>854</v>
      </c>
      <c r="E26" s="36">
        <f>SUM(C26:D26)</f>
        <v>1681</v>
      </c>
      <c r="F26" s="18">
        <v>148</v>
      </c>
      <c r="G26" s="18">
        <v>148</v>
      </c>
      <c r="H26" s="22">
        <f>SUM(F26:G26)</f>
        <v>296</v>
      </c>
      <c r="I26" s="33">
        <v>0</v>
      </c>
      <c r="J26" s="43">
        <v>0</v>
      </c>
      <c r="K26" s="22">
        <v>0</v>
      </c>
      <c r="L26" s="23">
        <v>0</v>
      </c>
      <c r="M26" s="33">
        <v>0</v>
      </c>
      <c r="N26" s="22">
        <f t="shared" si="2"/>
        <v>0</v>
      </c>
      <c r="O26" s="64">
        <v>0</v>
      </c>
      <c r="P26" s="56">
        <v>0</v>
      </c>
      <c r="Q26" s="17">
        <v>0</v>
      </c>
      <c r="R26" s="23">
        <v>0</v>
      </c>
      <c r="S26" s="21">
        <v>0</v>
      </c>
      <c r="T26" s="22">
        <f>SUM(R26:S26)</f>
        <v>0</v>
      </c>
      <c r="U26" s="15">
        <v>148</v>
      </c>
      <c r="V26" s="40">
        <v>148</v>
      </c>
      <c r="W26" s="17">
        <f>SUM(U26:V26)</f>
        <v>296</v>
      </c>
      <c r="X26" s="23">
        <v>0</v>
      </c>
      <c r="Y26" s="37">
        <v>0</v>
      </c>
      <c r="Z26" s="22">
        <v>0</v>
      </c>
    </row>
    <row r="27" spans="1:26" ht="12.75">
      <c r="A27" s="403"/>
      <c r="B27" s="117">
        <v>2008</v>
      </c>
      <c r="C27" s="57">
        <v>422</v>
      </c>
      <c r="D27" s="70">
        <v>462</v>
      </c>
      <c r="E27" s="36">
        <f>SUM(C27:D27)</f>
        <v>884</v>
      </c>
      <c r="F27" s="23">
        <v>93</v>
      </c>
      <c r="G27" s="23">
        <v>93</v>
      </c>
      <c r="H27" s="22">
        <f>SUM(F27:G27)</f>
        <v>186</v>
      </c>
      <c r="I27" s="21">
        <v>0</v>
      </c>
      <c r="J27" s="23">
        <v>0</v>
      </c>
      <c r="K27" s="22">
        <v>0</v>
      </c>
      <c r="L27" s="23">
        <v>0</v>
      </c>
      <c r="M27" s="33">
        <v>0</v>
      </c>
      <c r="N27" s="22">
        <f t="shared" si="2"/>
        <v>0</v>
      </c>
      <c r="O27" s="57">
        <v>0</v>
      </c>
      <c r="P27" s="57">
        <v>0</v>
      </c>
      <c r="Q27" s="22">
        <v>0</v>
      </c>
      <c r="R27" s="23">
        <v>0</v>
      </c>
      <c r="S27" s="21">
        <v>0</v>
      </c>
      <c r="T27" s="22">
        <f>SUM(R27:S27)</f>
        <v>0</v>
      </c>
      <c r="U27" s="20">
        <v>93</v>
      </c>
      <c r="V27" s="37">
        <v>93</v>
      </c>
      <c r="W27" s="22">
        <f>SUM(U27:V27)</f>
        <v>186</v>
      </c>
      <c r="X27" s="23">
        <v>0</v>
      </c>
      <c r="Y27" s="37">
        <v>0</v>
      </c>
      <c r="Z27" s="22">
        <v>0</v>
      </c>
    </row>
    <row r="28" spans="1:26" ht="13.5" thickBot="1">
      <c r="A28" s="404"/>
      <c r="B28" s="118" t="s">
        <v>0</v>
      </c>
      <c r="C28" s="67">
        <f aca="true" t="shared" si="6" ref="C28:H28">C27/C26-1</f>
        <v>-0.48972188633615477</v>
      </c>
      <c r="D28" s="71">
        <f t="shared" si="6"/>
        <v>-0.4590163934426229</v>
      </c>
      <c r="E28" s="35">
        <f t="shared" si="6"/>
        <v>-0.4741225461035098</v>
      </c>
      <c r="F28" s="26">
        <f t="shared" si="6"/>
        <v>-0.3716216216216216</v>
      </c>
      <c r="G28" s="27">
        <f t="shared" si="6"/>
        <v>-0.3716216216216216</v>
      </c>
      <c r="H28" s="25">
        <f t="shared" si="6"/>
        <v>-0.3716216216216216</v>
      </c>
      <c r="I28" s="62">
        <v>0</v>
      </c>
      <c r="J28" s="47">
        <v>0</v>
      </c>
      <c r="K28" s="58">
        <v>0</v>
      </c>
      <c r="L28" s="48">
        <v>0</v>
      </c>
      <c r="M28" s="49">
        <v>0</v>
      </c>
      <c r="N28" s="58">
        <v>0</v>
      </c>
      <c r="O28" s="105">
        <v>0</v>
      </c>
      <c r="P28" s="52">
        <v>0</v>
      </c>
      <c r="Q28" s="109">
        <v>0</v>
      </c>
      <c r="R28" s="110">
        <v>0</v>
      </c>
      <c r="S28" s="108">
        <v>0</v>
      </c>
      <c r="T28" s="109">
        <v>0</v>
      </c>
      <c r="U28" s="167">
        <f>U27/U26-1</f>
        <v>-0.3716216216216216</v>
      </c>
      <c r="V28" s="41">
        <f>V27/V26-1</f>
        <v>-0.3716216216216216</v>
      </c>
      <c r="W28" s="25">
        <f>W27/W26-1</f>
        <v>-0.3716216216216216</v>
      </c>
      <c r="X28" s="47">
        <v>0</v>
      </c>
      <c r="Y28" s="51">
        <v>0</v>
      </c>
      <c r="Z28" s="58">
        <v>0</v>
      </c>
    </row>
    <row r="29" spans="1:26" ht="13.5" thickBot="1">
      <c r="A29" s="425" t="s">
        <v>24</v>
      </c>
      <c r="B29" s="146">
        <v>2007</v>
      </c>
      <c r="C29" s="125">
        <f>SUM(C11+C17+C23)</f>
        <v>154308</v>
      </c>
      <c r="D29" s="126">
        <f>SUM(D11+D17+D23)</f>
        <v>131117</v>
      </c>
      <c r="E29" s="134">
        <f>SUM(C29+D29)</f>
        <v>285425</v>
      </c>
      <c r="F29" s="151">
        <f>SUM(F11+F17+F23)</f>
        <v>49688</v>
      </c>
      <c r="G29" s="126">
        <f>SUM(G11+G17+G23)</f>
        <v>42049</v>
      </c>
      <c r="H29" s="160">
        <f>SUM(F29+G29)</f>
        <v>91737</v>
      </c>
      <c r="I29" s="125">
        <f>SUM(I11+I17+I23)</f>
        <v>32781</v>
      </c>
      <c r="J29" s="126">
        <f>SUM(J11+J17+J23)</f>
        <v>30473</v>
      </c>
      <c r="K29" s="134">
        <f>SUM(I29+J29)</f>
        <v>63254</v>
      </c>
      <c r="L29" s="151">
        <f>SUM(L11+L17+L23)</f>
        <v>15551</v>
      </c>
      <c r="M29" s="126">
        <f>SUM(M11+M17+M23)</f>
        <v>10421</v>
      </c>
      <c r="N29" s="160">
        <f>SUM(L29+M29)</f>
        <v>25972</v>
      </c>
      <c r="O29" s="125">
        <f>SUM(O11+O17+O23)</f>
        <v>1250</v>
      </c>
      <c r="P29" s="126">
        <f>SUM(P11+P17+P23)</f>
        <v>1059</v>
      </c>
      <c r="Q29" s="134">
        <f>SUM(O29+P29)</f>
        <v>2309</v>
      </c>
      <c r="R29" s="151">
        <f>SUM(R11+R17+R23)</f>
        <v>105</v>
      </c>
      <c r="S29" s="126">
        <f>SUM(S11+S17+S23)</f>
        <v>94</v>
      </c>
      <c r="T29" s="160">
        <f>SUM(R29+S29)</f>
        <v>199</v>
      </c>
      <c r="U29" s="125">
        <f>SUM(U11+U17+U23)</f>
        <v>0</v>
      </c>
      <c r="V29" s="126">
        <f>SUM(V11+V17+V23)</f>
        <v>0</v>
      </c>
      <c r="W29" s="134">
        <f>SUM(U29+V29)</f>
        <v>0</v>
      </c>
      <c r="X29" s="125">
        <f>SUM(X11+X17+X23)</f>
        <v>0</v>
      </c>
      <c r="Y29" s="126">
        <f>SUM(Y11+Y17+Y23)</f>
        <v>0</v>
      </c>
      <c r="Z29" s="134">
        <f>SUM(X29+Y29)</f>
        <v>0</v>
      </c>
    </row>
    <row r="30" spans="1:26" ht="13.5" thickBot="1">
      <c r="A30" s="425"/>
      <c r="B30" s="117">
        <v>2008</v>
      </c>
      <c r="C30" s="127">
        <f>SUM(C12+C18+C24)</f>
        <v>201050</v>
      </c>
      <c r="D30" s="128">
        <f>SUM(D12+D18+D24)</f>
        <v>162620</v>
      </c>
      <c r="E30" s="139">
        <f>SUM(C30+D30)</f>
        <v>363670</v>
      </c>
      <c r="F30" s="152">
        <f>SUM(F12+F18+F24)</f>
        <v>73359</v>
      </c>
      <c r="G30" s="153">
        <f>SUM(G12+G18+G24)</f>
        <v>57182</v>
      </c>
      <c r="H30" s="161">
        <f>SUM(F30+G30)</f>
        <v>130541</v>
      </c>
      <c r="I30" s="127">
        <f>SUM(I12+I18+I24)</f>
        <v>49658</v>
      </c>
      <c r="J30" s="128">
        <f>SUM(J12+J18+J24)</f>
        <v>43936</v>
      </c>
      <c r="K30" s="139">
        <f>SUM(I30+J30)</f>
        <v>93594</v>
      </c>
      <c r="L30" s="152">
        <f>SUM(L12+L18+L24)</f>
        <v>22398</v>
      </c>
      <c r="M30" s="153">
        <f>SUM(M12+M18+M24)</f>
        <v>12101</v>
      </c>
      <c r="N30" s="161">
        <f>SUM(L30+M30)</f>
        <v>34499</v>
      </c>
      <c r="O30" s="152">
        <f>SUM(O12+O18+O24)</f>
        <v>1171</v>
      </c>
      <c r="P30" s="153">
        <f>SUM(P12+P18+P24)</f>
        <v>979</v>
      </c>
      <c r="Q30" s="139">
        <f>SUM(O30+P30)</f>
        <v>2150</v>
      </c>
      <c r="R30" s="152">
        <f>SUM(R12+R18+R24)</f>
        <v>131</v>
      </c>
      <c r="S30" s="153">
        <f>SUM(S12+S18+S24)</f>
        <v>167</v>
      </c>
      <c r="T30" s="161">
        <f>SUM(R30+S30)</f>
        <v>298</v>
      </c>
      <c r="U30" s="127">
        <f>SUM(U12+U18+U24)</f>
        <v>0</v>
      </c>
      <c r="V30" s="128">
        <f>SUM(V12+V18+V24)</f>
        <v>0</v>
      </c>
      <c r="W30" s="139">
        <f>SUM(U30+V30)</f>
        <v>0</v>
      </c>
      <c r="X30" s="127">
        <f>SUM(X12+X18+X24)</f>
        <v>0</v>
      </c>
      <c r="Y30" s="128">
        <f>SUM(Y12+Y18+Y24)</f>
        <v>0</v>
      </c>
      <c r="Z30" s="139">
        <f>SUM(X30+Y30)</f>
        <v>0</v>
      </c>
    </row>
    <row r="31" spans="1:26" ht="13.5" thickBot="1">
      <c r="A31" s="425"/>
      <c r="B31" s="147" t="s">
        <v>0</v>
      </c>
      <c r="C31" s="89">
        <f>C30/C29-1</f>
        <v>0.3029136532130543</v>
      </c>
      <c r="D31" s="71">
        <f aca="true" t="shared" si="7" ref="D31:T31">D30/D29-1</f>
        <v>0.2402663270209049</v>
      </c>
      <c r="E31" s="129">
        <f t="shared" si="7"/>
        <v>0.274135061750022</v>
      </c>
      <c r="F31" s="145">
        <f t="shared" si="7"/>
        <v>0.47639269038802134</v>
      </c>
      <c r="G31" s="71">
        <f t="shared" si="7"/>
        <v>0.3598896525482176</v>
      </c>
      <c r="H31" s="75">
        <f t="shared" si="7"/>
        <v>0.4229918135539641</v>
      </c>
      <c r="I31" s="90">
        <f t="shared" si="7"/>
        <v>0.5148409139440528</v>
      </c>
      <c r="J31" s="78">
        <f t="shared" si="7"/>
        <v>0.44180093853575286</v>
      </c>
      <c r="K31" s="162">
        <f t="shared" si="7"/>
        <v>0.4796534606507099</v>
      </c>
      <c r="L31" s="145">
        <f t="shared" si="7"/>
        <v>0.4402932287312713</v>
      </c>
      <c r="M31" s="71">
        <f t="shared" si="7"/>
        <v>0.16121293541886583</v>
      </c>
      <c r="N31" s="75">
        <f t="shared" si="7"/>
        <v>0.328315108578469</v>
      </c>
      <c r="O31" s="89">
        <f t="shared" si="7"/>
        <v>-0.06320000000000003</v>
      </c>
      <c r="P31" s="71">
        <f t="shared" si="7"/>
        <v>-0.0755429650613787</v>
      </c>
      <c r="Q31" s="129">
        <f t="shared" si="7"/>
        <v>-0.06886097877869213</v>
      </c>
      <c r="R31" s="145">
        <f t="shared" si="7"/>
        <v>0.24761904761904763</v>
      </c>
      <c r="S31" s="71">
        <f t="shared" si="7"/>
        <v>0.7765957446808511</v>
      </c>
      <c r="T31" s="75">
        <f t="shared" si="7"/>
        <v>0.4974874371859297</v>
      </c>
      <c r="U31" s="140">
        <v>0</v>
      </c>
      <c r="V31" s="108">
        <v>0</v>
      </c>
      <c r="W31" s="114">
        <v>0</v>
      </c>
      <c r="X31" s="107">
        <v>0</v>
      </c>
      <c r="Y31" s="108">
        <v>0</v>
      </c>
      <c r="Z31" s="109">
        <v>0</v>
      </c>
    </row>
    <row r="32" spans="1:26" ht="13.5" thickBot="1">
      <c r="A32" s="425" t="s">
        <v>27</v>
      </c>
      <c r="B32" s="116">
        <v>2007</v>
      </c>
      <c r="C32" s="125">
        <f>SUM(C14+C26)</f>
        <v>37356</v>
      </c>
      <c r="D32" s="126">
        <f>SUM(D14+D26)</f>
        <v>37413</v>
      </c>
      <c r="E32" s="134">
        <f>SUM(C32+D32)</f>
        <v>74769</v>
      </c>
      <c r="F32" s="152">
        <f>SUM(F14+F26)</f>
        <v>7520</v>
      </c>
      <c r="G32" s="153">
        <f>SUM(G14+G26)</f>
        <v>8072</v>
      </c>
      <c r="H32" s="161">
        <f>SUM(F32+G32)</f>
        <v>15592</v>
      </c>
      <c r="I32" s="125">
        <f>SUM(I14+I26)</f>
        <v>0</v>
      </c>
      <c r="J32" s="126">
        <f>SUM(J14+J26)</f>
        <v>0</v>
      </c>
      <c r="K32" s="134">
        <f>SUM(I32+J32)</f>
        <v>0</v>
      </c>
      <c r="L32" s="152">
        <f>SUM(L14+L26)</f>
        <v>0</v>
      </c>
      <c r="M32" s="153">
        <f>SUM(M14+M26)</f>
        <v>0</v>
      </c>
      <c r="N32" s="161">
        <f>SUM(L32+M32)</f>
        <v>0</v>
      </c>
      <c r="O32" s="125">
        <f>SUM(O14+O26)</f>
        <v>0</v>
      </c>
      <c r="P32" s="126">
        <f>SUM(P14+P26)</f>
        <v>0</v>
      </c>
      <c r="Q32" s="134">
        <f>SUM(O32+P32)</f>
        <v>0</v>
      </c>
      <c r="R32" s="152">
        <f>SUM(R14+R26)</f>
        <v>0</v>
      </c>
      <c r="S32" s="153">
        <f>SUM(S14+S26)</f>
        <v>0</v>
      </c>
      <c r="T32" s="161">
        <f>SUM(R32+S32)</f>
        <v>0</v>
      </c>
      <c r="U32" s="125">
        <f>SUM(U14+U26)</f>
        <v>7520</v>
      </c>
      <c r="V32" s="126">
        <f>SUM(V14+V26)</f>
        <v>8072</v>
      </c>
      <c r="W32" s="134">
        <f>SUM(U32+V32)</f>
        <v>15592</v>
      </c>
      <c r="X32" s="125">
        <f>SUM(X14+X26)</f>
        <v>0</v>
      </c>
      <c r="Y32" s="126">
        <f>SUM(Y14+Y26)</f>
        <v>0</v>
      </c>
      <c r="Z32" s="134">
        <f>SUM(X32+Y32)</f>
        <v>0</v>
      </c>
    </row>
    <row r="33" spans="1:26" ht="13.5" thickBot="1">
      <c r="A33" s="425"/>
      <c r="B33" s="117">
        <v>2008</v>
      </c>
      <c r="C33" s="127">
        <f>SUM(C15+C27)</f>
        <v>40377</v>
      </c>
      <c r="D33" s="128">
        <f>SUM(D15+D27)</f>
        <v>42057</v>
      </c>
      <c r="E33" s="139">
        <f>SUM(C33+D33)</f>
        <v>82434</v>
      </c>
      <c r="F33" s="152">
        <f>SUM(F15+F27)</f>
        <v>8113</v>
      </c>
      <c r="G33" s="153">
        <f>SUM(G15+G27)</f>
        <v>8460</v>
      </c>
      <c r="H33" s="161">
        <f>SUM(F33+G33)</f>
        <v>16573</v>
      </c>
      <c r="I33" s="127">
        <f>SUM(I15+I27)</f>
        <v>137</v>
      </c>
      <c r="J33" s="128">
        <f>SUM(J15+J27)</f>
        <v>123</v>
      </c>
      <c r="K33" s="139">
        <f>SUM(I33+J33)</f>
        <v>260</v>
      </c>
      <c r="L33" s="152">
        <f>SUM(L15+L27)</f>
        <v>0</v>
      </c>
      <c r="M33" s="153">
        <f>SUM(M15+M27)</f>
        <v>0</v>
      </c>
      <c r="N33" s="161">
        <f>SUM(L33+M33)</f>
        <v>0</v>
      </c>
      <c r="O33" s="127">
        <f>SUM(O15+O27)</f>
        <v>0</v>
      </c>
      <c r="P33" s="128">
        <f>SUM(P15+P27)</f>
        <v>0</v>
      </c>
      <c r="Q33" s="139">
        <f>SUM(O33+P33)</f>
        <v>0</v>
      </c>
      <c r="R33" s="152">
        <f>SUM(R15+R27)</f>
        <v>44</v>
      </c>
      <c r="S33" s="153">
        <f>SUM(S15+S27)</f>
        <v>52</v>
      </c>
      <c r="T33" s="161">
        <f>SUM(R33+S33)</f>
        <v>96</v>
      </c>
      <c r="U33" s="152">
        <f>SUM(U15+U27)</f>
        <v>7932</v>
      </c>
      <c r="V33" s="153">
        <f>SUM(V15+V27)</f>
        <v>8285</v>
      </c>
      <c r="W33" s="139">
        <f>SUM(U33+V33)</f>
        <v>16217</v>
      </c>
      <c r="X33" s="127">
        <f>SUM(X15+X27)</f>
        <v>0</v>
      </c>
      <c r="Y33" s="128">
        <f>SUM(Y15+Y27)</f>
        <v>0</v>
      </c>
      <c r="Z33" s="139">
        <f>SUM(X33+Y33)</f>
        <v>0</v>
      </c>
    </row>
    <row r="34" spans="1:26" ht="13.5" thickBot="1">
      <c r="A34" s="425"/>
      <c r="B34" s="118" t="s">
        <v>0</v>
      </c>
      <c r="C34" s="89">
        <f aca="true" t="shared" si="8" ref="C34:H34">C33/C32-1</f>
        <v>0.08087054288467721</v>
      </c>
      <c r="D34" s="71">
        <f t="shared" si="8"/>
        <v>0.12412797690642297</v>
      </c>
      <c r="E34" s="129">
        <f t="shared" si="8"/>
        <v>0.10251574850539669</v>
      </c>
      <c r="F34" s="145">
        <f t="shared" si="8"/>
        <v>0.07885638297872344</v>
      </c>
      <c r="G34" s="71">
        <f t="shared" si="8"/>
        <v>0.04806739345887023</v>
      </c>
      <c r="H34" s="75">
        <f t="shared" si="8"/>
        <v>0.06291688045151367</v>
      </c>
      <c r="I34" s="140">
        <v>0</v>
      </c>
      <c r="J34" s="62">
        <v>0</v>
      </c>
      <c r="K34" s="58">
        <v>0</v>
      </c>
      <c r="L34" s="48">
        <v>0</v>
      </c>
      <c r="M34" s="49">
        <v>0</v>
      </c>
      <c r="N34" s="156">
        <v>0</v>
      </c>
      <c r="O34" s="105">
        <v>0</v>
      </c>
      <c r="P34" s="73">
        <v>0</v>
      </c>
      <c r="Q34" s="109">
        <v>0</v>
      </c>
      <c r="R34" s="110">
        <v>0</v>
      </c>
      <c r="S34" s="108">
        <v>0</v>
      </c>
      <c r="T34" s="157">
        <v>0</v>
      </c>
      <c r="U34" s="26">
        <f>U33/U32-1</f>
        <v>0.05478723404255326</v>
      </c>
      <c r="V34" s="27">
        <f>V33/V32-1</f>
        <v>0.026387512388503565</v>
      </c>
      <c r="W34" s="25">
        <f>W33/W32-1</f>
        <v>0.04008465879938439</v>
      </c>
      <c r="X34" s="107">
        <v>0</v>
      </c>
      <c r="Y34" s="108">
        <v>0</v>
      </c>
      <c r="Z34" s="109">
        <v>0</v>
      </c>
    </row>
    <row r="35" spans="1:26" ht="12.75">
      <c r="A35" s="394" t="s">
        <v>32</v>
      </c>
      <c r="B35" s="116">
        <v>2007</v>
      </c>
      <c r="C35" s="125">
        <f>C20</f>
        <v>2</v>
      </c>
      <c r="D35" s="126">
        <f>D20</f>
        <v>6</v>
      </c>
      <c r="E35" s="134">
        <f>SUM(C35+D35)</f>
        <v>8</v>
      </c>
      <c r="F35" s="151">
        <f>F20</f>
        <v>1</v>
      </c>
      <c r="G35" s="126">
        <f>G20</f>
        <v>2</v>
      </c>
      <c r="H35" s="134">
        <f>SUM(F35+G35)</f>
        <v>3</v>
      </c>
      <c r="I35" s="125">
        <f>I20</f>
        <v>0</v>
      </c>
      <c r="J35" s="126">
        <f>J20</f>
        <v>0</v>
      </c>
      <c r="K35" s="134">
        <f>SUM(I35+J35)</f>
        <v>0</v>
      </c>
      <c r="L35" s="125">
        <f>L20</f>
        <v>0</v>
      </c>
      <c r="M35" s="126">
        <f>M20</f>
        <v>0</v>
      </c>
      <c r="N35" s="134">
        <f>SUM(L35+M35)</f>
        <v>0</v>
      </c>
      <c r="O35" s="151">
        <f>O20</f>
        <v>0</v>
      </c>
      <c r="P35" s="126">
        <f>P20</f>
        <v>0</v>
      </c>
      <c r="Q35" s="160">
        <f>SUM(O35+P35)</f>
        <v>0</v>
      </c>
      <c r="R35" s="125">
        <f>R20</f>
        <v>0</v>
      </c>
      <c r="S35" s="126">
        <f>S20</f>
        <v>0</v>
      </c>
      <c r="T35" s="134">
        <f>SUM(R35+S35)</f>
        <v>0</v>
      </c>
      <c r="U35" s="125">
        <f>U20</f>
        <v>0</v>
      </c>
      <c r="V35" s="126">
        <f>V20</f>
        <v>0</v>
      </c>
      <c r="W35" s="134">
        <f>SUM(U35+V35)</f>
        <v>0</v>
      </c>
      <c r="X35" s="125">
        <f>X20</f>
        <v>1</v>
      </c>
      <c r="Y35" s="126">
        <f>Y20</f>
        <v>2</v>
      </c>
      <c r="Z35" s="134">
        <f>SUM(X35+Y35)</f>
        <v>3</v>
      </c>
    </row>
    <row r="36" spans="1:26" ht="12.75">
      <c r="A36" s="395"/>
      <c r="B36" s="117">
        <v>2008</v>
      </c>
      <c r="C36" s="127">
        <f>C21</f>
        <v>3</v>
      </c>
      <c r="D36" s="128">
        <f>D21</f>
        <v>3</v>
      </c>
      <c r="E36" s="139">
        <f>SUM(C36+D36)</f>
        <v>6</v>
      </c>
      <c r="F36" s="173">
        <f>F21</f>
        <v>1</v>
      </c>
      <c r="G36" s="128">
        <f>G21</f>
        <v>1</v>
      </c>
      <c r="H36" s="139">
        <f>SUM(F36+G36)</f>
        <v>2</v>
      </c>
      <c r="I36" s="127">
        <f>I21</f>
        <v>0</v>
      </c>
      <c r="J36" s="128">
        <f>J21</f>
        <v>0</v>
      </c>
      <c r="K36" s="139">
        <f>SUM(I36+J36)</f>
        <v>0</v>
      </c>
      <c r="L36" s="127">
        <f>L21</f>
        <v>0</v>
      </c>
      <c r="M36" s="128">
        <f>M21</f>
        <v>0</v>
      </c>
      <c r="N36" s="139">
        <f>SUM(L36+M36)</f>
        <v>0</v>
      </c>
      <c r="O36" s="173">
        <f>O21</f>
        <v>0</v>
      </c>
      <c r="P36" s="128">
        <f>P21</f>
        <v>0</v>
      </c>
      <c r="Q36" s="175">
        <f>SUM(O36+P36)</f>
        <v>0</v>
      </c>
      <c r="R36" s="127">
        <f>R21</f>
        <v>0</v>
      </c>
      <c r="S36" s="128">
        <f>S21</f>
        <v>0</v>
      </c>
      <c r="T36" s="139">
        <f>SUM(R36+S36)</f>
        <v>0</v>
      </c>
      <c r="U36" s="127">
        <f>U21</f>
        <v>0</v>
      </c>
      <c r="V36" s="128">
        <f>V21</f>
        <v>0</v>
      </c>
      <c r="W36" s="139">
        <f>SUM(U36+V36)</f>
        <v>0</v>
      </c>
      <c r="X36" s="127">
        <f>X21</f>
        <v>1</v>
      </c>
      <c r="Y36" s="128">
        <f>Y21</f>
        <v>1</v>
      </c>
      <c r="Z36" s="139">
        <f>SUM(X36+Y36)</f>
        <v>2</v>
      </c>
    </row>
    <row r="37" spans="1:26" ht="13.5" thickBot="1">
      <c r="A37" s="396"/>
      <c r="B37" s="118" t="s">
        <v>0</v>
      </c>
      <c r="C37" s="89">
        <f aca="true" t="shared" si="9" ref="C37:H37">C36/C35-1</f>
        <v>0.5</v>
      </c>
      <c r="D37" s="71">
        <f t="shared" si="9"/>
        <v>-0.5</v>
      </c>
      <c r="E37" s="129">
        <f t="shared" si="9"/>
        <v>-0.25</v>
      </c>
      <c r="F37" s="145">
        <f t="shared" si="9"/>
        <v>0</v>
      </c>
      <c r="G37" s="71">
        <f t="shared" si="9"/>
        <v>-0.5</v>
      </c>
      <c r="H37" s="129">
        <f t="shared" si="9"/>
        <v>-0.33333333333333337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4">
        <v>0</v>
      </c>
      <c r="P37" s="142">
        <v>0</v>
      </c>
      <c r="Q37" s="157">
        <v>0</v>
      </c>
      <c r="R37" s="107">
        <v>0</v>
      </c>
      <c r="S37" s="108">
        <v>0</v>
      </c>
      <c r="T37" s="109">
        <v>0</v>
      </c>
      <c r="U37" s="140">
        <v>0</v>
      </c>
      <c r="V37" s="62">
        <v>0</v>
      </c>
      <c r="W37" s="114">
        <v>0</v>
      </c>
      <c r="X37" s="145">
        <f>X36/X35-1</f>
        <v>0</v>
      </c>
      <c r="Y37" s="145">
        <f>Y36/Y35-1</f>
        <v>-0.5</v>
      </c>
      <c r="Z37" s="129">
        <f>Z36/Z35-1</f>
        <v>-0.33333333333333337</v>
      </c>
    </row>
    <row r="38" spans="1:26" ht="12.75">
      <c r="A38" s="402" t="s">
        <v>4</v>
      </c>
      <c r="B38" s="146">
        <v>2007</v>
      </c>
      <c r="C38" s="180">
        <f>SUM(C29+C32+C35)</f>
        <v>191666</v>
      </c>
      <c r="D38" s="181">
        <f>SUM(D29+D32+D35)</f>
        <v>168536</v>
      </c>
      <c r="E38" s="17">
        <f>SUM(C38:D38)</f>
        <v>360202</v>
      </c>
      <c r="F38" s="180">
        <f>SUM(F29+F32+F35)</f>
        <v>57209</v>
      </c>
      <c r="G38" s="181">
        <f>SUM(G29+G32+G35)</f>
        <v>50123</v>
      </c>
      <c r="H38" s="17">
        <f>SUM(F38:G38)</f>
        <v>107332</v>
      </c>
      <c r="I38" s="180">
        <f>SUM(I29+I32+I35)</f>
        <v>32781</v>
      </c>
      <c r="J38" s="181">
        <f>SUM(J29+J32+J35)</f>
        <v>30473</v>
      </c>
      <c r="K38" s="17">
        <f>SUM(I38:J38)</f>
        <v>63254</v>
      </c>
      <c r="L38" s="180">
        <f>SUM(L29+L32+L35)</f>
        <v>15551</v>
      </c>
      <c r="M38" s="181">
        <f>SUM(M29+M32+M35)</f>
        <v>10421</v>
      </c>
      <c r="N38" s="17">
        <f>SUM(L38:M38)</f>
        <v>25972</v>
      </c>
      <c r="O38" s="180">
        <f>SUM(O29+O32+O35)</f>
        <v>1250</v>
      </c>
      <c r="P38" s="181">
        <f>SUM(P29+P32+P35)</f>
        <v>1059</v>
      </c>
      <c r="Q38" s="17">
        <f>SUM(O38:P38)</f>
        <v>2309</v>
      </c>
      <c r="R38" s="180">
        <f>SUM(R29+R32+R35)</f>
        <v>105</v>
      </c>
      <c r="S38" s="181">
        <f>SUM(S29+S32+S35)</f>
        <v>94</v>
      </c>
      <c r="T38" s="17">
        <f>SUM(R38:S38)</f>
        <v>199</v>
      </c>
      <c r="U38" s="180">
        <f>SUM(U29+U32+U35)</f>
        <v>7520</v>
      </c>
      <c r="V38" s="181">
        <f>SUM(V29+V32+V35)</f>
        <v>8072</v>
      </c>
      <c r="W38" s="17">
        <f>SUM(U38:V38)</f>
        <v>15592</v>
      </c>
      <c r="X38" s="180">
        <f>SUM(X29+X32+X35)</f>
        <v>1</v>
      </c>
      <c r="Y38" s="181">
        <f>SUM(Y29+Y32+Y35)</f>
        <v>2</v>
      </c>
      <c r="Z38" s="17">
        <f>SUM(X38:Y38)</f>
        <v>3</v>
      </c>
    </row>
    <row r="39" spans="1:26" ht="12.75">
      <c r="A39" s="403"/>
      <c r="B39" s="117">
        <v>2008</v>
      </c>
      <c r="C39" s="182">
        <f>SUM(C30+C33+C36)</f>
        <v>241430</v>
      </c>
      <c r="D39" s="183">
        <f>SUM(D30+D33+D36)</f>
        <v>204680</v>
      </c>
      <c r="E39" s="22">
        <f>SUM(C39:D39)</f>
        <v>446110</v>
      </c>
      <c r="F39" s="182">
        <f>SUM(F30+F33+F36)</f>
        <v>81473</v>
      </c>
      <c r="G39" s="183">
        <f>SUM(G30+G33+G36)</f>
        <v>65643</v>
      </c>
      <c r="H39" s="22">
        <f>SUM(F39:G39)</f>
        <v>147116</v>
      </c>
      <c r="I39" s="182">
        <f>SUM(I30+I33+I36)</f>
        <v>49795</v>
      </c>
      <c r="J39" s="183">
        <f>SUM(J30+J33+J36)</f>
        <v>44059</v>
      </c>
      <c r="K39" s="22">
        <f>SUM(I39:J39)</f>
        <v>93854</v>
      </c>
      <c r="L39" s="182">
        <f>SUM(L30+L33+L36)</f>
        <v>22398</v>
      </c>
      <c r="M39" s="183">
        <f>SUM(M30+M33+M36)</f>
        <v>12101</v>
      </c>
      <c r="N39" s="22">
        <f>SUM(L39:M39)</f>
        <v>34499</v>
      </c>
      <c r="O39" s="182">
        <f>SUM(O30+O33+O36)</f>
        <v>1171</v>
      </c>
      <c r="P39" s="183">
        <f>SUM(P30+P33+P36)</f>
        <v>979</v>
      </c>
      <c r="Q39" s="22">
        <f>SUM(O39:P39)</f>
        <v>2150</v>
      </c>
      <c r="R39" s="182">
        <f>SUM(R30+R33+R36)</f>
        <v>175</v>
      </c>
      <c r="S39" s="183">
        <f>SUM(S30+S33+S36)</f>
        <v>219</v>
      </c>
      <c r="T39" s="22">
        <f>SUM(R39:S39)</f>
        <v>394</v>
      </c>
      <c r="U39" s="182">
        <f>SUM(U30+U33+U36)</f>
        <v>7932</v>
      </c>
      <c r="V39" s="183">
        <f>SUM(V30+V33+V36)</f>
        <v>8285</v>
      </c>
      <c r="W39" s="22">
        <f>SUM(U39:V39)</f>
        <v>16217</v>
      </c>
      <c r="X39" s="182">
        <f>SUM(X30+X33+X36)</f>
        <v>1</v>
      </c>
      <c r="Y39" s="183">
        <f>SUM(Y30+Y33+Y36)</f>
        <v>1</v>
      </c>
      <c r="Z39" s="22">
        <f>SUM(X39:Y39)</f>
        <v>2</v>
      </c>
    </row>
    <row r="40" spans="1:26" ht="13.5" thickBot="1">
      <c r="A40" s="404"/>
      <c r="B40" s="118" t="s">
        <v>0</v>
      </c>
      <c r="C40" s="89">
        <f>C39/C38-1</f>
        <v>0.25963916396230946</v>
      </c>
      <c r="D40" s="71">
        <f>D39/D38-1</f>
        <v>0.2144586319836712</v>
      </c>
      <c r="E40" s="25">
        <f aca="true" t="shared" si="10" ref="E40:Z40">E39/E38-1</f>
        <v>0.23849950860905822</v>
      </c>
      <c r="F40" s="26">
        <f t="shared" si="10"/>
        <v>0.42412907060077965</v>
      </c>
      <c r="G40" s="27">
        <f t="shared" si="10"/>
        <v>0.30963828980707464</v>
      </c>
      <c r="H40" s="25">
        <f t="shared" si="10"/>
        <v>0.3706629896023552</v>
      </c>
      <c r="I40" s="26">
        <f>I39/I38-1</f>
        <v>0.5190201641194594</v>
      </c>
      <c r="J40" s="27">
        <f>J39/J38-1</f>
        <v>0.44583729859219634</v>
      </c>
      <c r="K40" s="25">
        <f t="shared" si="10"/>
        <v>0.4837638726404654</v>
      </c>
      <c r="L40" s="26">
        <f t="shared" si="10"/>
        <v>0.4402932287312713</v>
      </c>
      <c r="M40" s="27">
        <f t="shared" si="10"/>
        <v>0.16121293541886583</v>
      </c>
      <c r="N40" s="25">
        <f t="shared" si="10"/>
        <v>0.328315108578469</v>
      </c>
      <c r="O40" s="89">
        <f t="shared" si="10"/>
        <v>-0.06320000000000003</v>
      </c>
      <c r="P40" s="71">
        <f t="shared" si="10"/>
        <v>-0.0755429650613787</v>
      </c>
      <c r="Q40" s="25">
        <f t="shared" si="10"/>
        <v>-0.06886097877869213</v>
      </c>
      <c r="R40" s="26">
        <f t="shared" si="10"/>
        <v>0.6666666666666667</v>
      </c>
      <c r="S40" s="27">
        <f t="shared" si="10"/>
        <v>1.3297872340425534</v>
      </c>
      <c r="T40" s="25">
        <f t="shared" si="10"/>
        <v>0.9798994974874371</v>
      </c>
      <c r="U40" s="26">
        <f t="shared" si="10"/>
        <v>0.05478723404255326</v>
      </c>
      <c r="V40" s="27">
        <f t="shared" si="10"/>
        <v>0.026387512388503565</v>
      </c>
      <c r="W40" s="25">
        <f t="shared" si="10"/>
        <v>0.04008465879938439</v>
      </c>
      <c r="X40" s="26">
        <f t="shared" si="10"/>
        <v>0</v>
      </c>
      <c r="Y40" s="27">
        <f t="shared" si="10"/>
        <v>-0.5</v>
      </c>
      <c r="Z40" s="25">
        <f t="shared" si="10"/>
        <v>-0.33333333333333337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C1">
      <selection activeCell="R4" sqref="R4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00" t="s">
        <v>43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customHeight="1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2" customHeight="1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61" t="s">
        <v>2</v>
      </c>
      <c r="Z10" s="63" t="s">
        <v>3</v>
      </c>
    </row>
    <row r="11" spans="1:26" ht="13.5" customHeight="1" thickBot="1">
      <c r="A11" s="446" t="s">
        <v>7</v>
      </c>
      <c r="B11" s="116">
        <v>2007</v>
      </c>
      <c r="C11" s="15">
        <f>sz_gk_forg_2008_01!C11+sz_gk_forg_2008_02!C11+sz_gk_forg_2008_03!C11+sz_gk_forg_2008_04!C11+sz_gk_forg_2008_05!C11+sz_gk_forg_2008_06!C11+sz_gk_forg_2008_07!C11+sz_gk_forg_2008_08!C11</f>
        <v>479471</v>
      </c>
      <c r="D11" s="16">
        <f>sz_gk_forg_2008_01!D11+sz_gk_forg_2008_02!D11+sz_gk_forg_2008_03!D11+sz_gk_forg_2008_04!D11+sz_gk_forg_2008_05!D11+sz_gk_forg_2008_06!D11+sz_gk_forg_2008_07!D11+sz_gk_forg_2008_08!D11</f>
        <v>371308</v>
      </c>
      <c r="E11" s="17">
        <f>SUM(C11:D11)</f>
        <v>850779</v>
      </c>
      <c r="F11" s="15">
        <f>sz_gk_forg_2008_01!F11+sz_gk_forg_2008_02!F11+sz_gk_forg_2008_03!F11+sz_gk_forg_2008_04!F11+sz_gk_forg_2008_05!F11+sz_gk_forg_2008_06!F11+sz_gk_forg_2008_07!F11+sz_gk_forg_2008_08!F11</f>
        <v>100478</v>
      </c>
      <c r="G11" s="16">
        <f>sz_gk_forg_2008_01!G11+sz_gk_forg_2008_02!G11+sz_gk_forg_2008_03!G11+sz_gk_forg_2008_04!G11+sz_gk_forg_2008_05!G11+sz_gk_forg_2008_06!G11+sz_gk_forg_2008_07!G11+sz_gk_forg_2008_08!G11</f>
        <v>83249</v>
      </c>
      <c r="H11" s="17">
        <f>SUM(F11:G11)</f>
        <v>183727</v>
      </c>
      <c r="I11" s="15">
        <f>sz_gk_forg_2008_01!I11+sz_gk_forg_2008_02!I11+sz_gk_forg_2008_03!I11+sz_gk_forg_2008_04!I11+sz_gk_forg_2008_05!I11+sz_gk_forg_2008_06!I11+sz_gk_forg_2008_07!I11+sz_gk_forg_2008_08!I11</f>
        <v>75866</v>
      </c>
      <c r="J11" s="16">
        <f>sz_gk_forg_2008_01!J11+sz_gk_forg_2008_02!J11+sz_gk_forg_2008_03!J11+sz_gk_forg_2008_04!J11+sz_gk_forg_2008_05!J11+sz_gk_forg_2008_06!J11+sz_gk_forg_2008_07!J11+sz_gk_forg_2008_08!J11</f>
        <v>63045</v>
      </c>
      <c r="K11" s="17">
        <f>SUM(I11:J11)</f>
        <v>138911</v>
      </c>
      <c r="L11" s="15">
        <f>sz_gk_forg_2008_01!L11+sz_gk_forg_2008_02!L11+sz_gk_forg_2008_03!L11+sz_gk_forg_2008_04!L11+sz_gk_forg_2008_05!L11+sz_gk_forg_2008_06!L11+sz_gk_forg_2008_07!L11+sz_gk_forg_2008_08!L11</f>
        <v>18391</v>
      </c>
      <c r="M11" s="16">
        <f>sz_gk_forg_2008_01!M11+sz_gk_forg_2008_02!M11+sz_gk_forg_2008_03!M11+sz_gk_forg_2008_04!M11+sz_gk_forg_2008_05!M11+sz_gk_forg_2008_06!M11+sz_gk_forg_2008_07!M11+sz_gk_forg_2008_08!M11</f>
        <v>14824</v>
      </c>
      <c r="N11" s="17">
        <f>SUM(L11:M11)</f>
        <v>33215</v>
      </c>
      <c r="O11" s="15">
        <f>sz_gk_forg_2008_01!O11+sz_gk_forg_2008_02!O11+sz_gk_forg_2008_03!O11+sz_gk_forg_2008_04!O11+sz_gk_forg_2008_05!O11+sz_gk_forg_2008_06!O11+sz_gk_forg_2008_07!O11+sz_gk_forg_2008_08!O11</f>
        <v>6076</v>
      </c>
      <c r="P11" s="16">
        <f>sz_gk_forg_2008_01!P11+sz_gk_forg_2008_02!P11+sz_gk_forg_2008_03!P11+sz_gk_forg_2008_04!P11+sz_gk_forg_2008_05!P11+sz_gk_forg_2008_06!P11+sz_gk_forg_2008_07!P11+sz_gk_forg_2008_08!P11</f>
        <v>5276</v>
      </c>
      <c r="Q11" s="17">
        <f>SUM(O11:P11)</f>
        <v>11352</v>
      </c>
      <c r="R11" s="15">
        <f>sz_gk_forg_2008_01!R11+sz_gk_forg_2008_02!R11+sz_gk_forg_2008_03!R11+sz_gk_forg_2008_04!R11+sz_gk_forg_2008_05!R11+sz_gk_forg_2008_06!R11+sz_gk_forg_2008_07!R11+sz_gk_forg_2008_08!R11</f>
        <v>145</v>
      </c>
      <c r="S11" s="16">
        <f>sz_gk_forg_2008_01!S11+sz_gk_forg_2008_02!S11+sz_gk_forg_2008_03!S11+sz_gk_forg_2008_04!S11+sz_gk_forg_2008_05!S11+sz_gk_forg_2008_06!S11+sz_gk_forg_2008_07!S11+sz_gk_forg_2008_08!S11</f>
        <v>104</v>
      </c>
      <c r="T11" s="17">
        <f>SUM(R11:S11)</f>
        <v>249</v>
      </c>
      <c r="U11" s="15">
        <f>sz_gk_forg_2008_01!U11+sz_gk_forg_2008_02!U11+sz_gk_forg_2008_03!U11+sz_gk_forg_2008_04!U11+sz_gk_forg_2008_05!U11+sz_gk_forg_2008_06!U11+sz_gk_forg_2008_07!U11+sz_gk_forg_2008_08!U11</f>
        <v>0</v>
      </c>
      <c r="V11" s="16">
        <f>sz_gk_forg_2008_01!V11+sz_gk_forg_2008_02!V11+sz_gk_forg_2008_03!V11+sz_gk_forg_2008_04!V11+sz_gk_forg_2008_05!V11+sz_gk_forg_2008_06!V11+sz_gk_forg_2008_07!V11+sz_gk_forg_2008_08!V11</f>
        <v>0</v>
      </c>
      <c r="W11" s="17">
        <f>SUM(U11:V11)</f>
        <v>0</v>
      </c>
      <c r="X11" s="15">
        <f>sz_gk_forg_2008_01!X11+sz_gk_forg_2008_02!X11+sz_gk_forg_2008_03!X11+sz_gk_forg_2008_04!X11+sz_gk_forg_2008_05!X11+sz_gk_forg_2008_06!X11+sz_gk_forg_2008_07!X11+sz_gk_forg_2008_08!X11</f>
        <v>0</v>
      </c>
      <c r="Y11" s="16">
        <f>sz_gk_forg_2008_01!Y11+sz_gk_forg_2008_02!Y11+sz_gk_forg_2008_03!Y11+sz_gk_forg_2008_04!Y11+sz_gk_forg_2008_05!Y11+sz_gk_forg_2008_06!Y11+sz_gk_forg_2008_07!Y11+sz_gk_forg_2008_08!Y11</f>
        <v>0</v>
      </c>
      <c r="Z11" s="77">
        <f>SUM(X11:Y11)</f>
        <v>0</v>
      </c>
    </row>
    <row r="12" spans="1:26" ht="13.5" customHeight="1" thickBot="1">
      <c r="A12" s="446"/>
      <c r="B12" s="117">
        <v>2008</v>
      </c>
      <c r="C12" s="20">
        <f>sz_gk_forg_2008_01!C12+sz_gk_forg_2008_02!C12+sz_gk_forg_2008_03!C12+sz_gk_forg_2008_04!C12+sz_gk_forg_2008_05!C12+sz_gk_forg_2008_06!C12+sz_gk_forg_2008_07!C12+sz_gk_forg_2008_08!C12</f>
        <v>514178</v>
      </c>
      <c r="D12" s="21">
        <f>sz_gk_forg_2008_01!D12+sz_gk_forg_2008_02!D12+sz_gk_forg_2008_03!D12+sz_gk_forg_2008_04!D12+sz_gk_forg_2008_05!D12+sz_gk_forg_2008_06!D12+sz_gk_forg_2008_07!D12+sz_gk_forg_2008_08!D12</f>
        <v>416827</v>
      </c>
      <c r="E12" s="22">
        <f>SUM(C12:D12)</f>
        <v>931005</v>
      </c>
      <c r="F12" s="20">
        <f>sz_gk_forg_2008_01!F12+sz_gk_forg_2008_02!F12+sz_gk_forg_2008_03!F12+sz_gk_forg_2008_04!F12+sz_gk_forg_2008_05!F12+sz_gk_forg_2008_06!F12+sz_gk_forg_2008_07!F12+sz_gk_forg_2008_08!F12</f>
        <v>127388</v>
      </c>
      <c r="G12" s="21">
        <f>sz_gk_forg_2008_01!G12+sz_gk_forg_2008_02!G12+sz_gk_forg_2008_03!G12+sz_gk_forg_2008_04!G12+sz_gk_forg_2008_05!G12+sz_gk_forg_2008_06!G12+sz_gk_forg_2008_07!G12+sz_gk_forg_2008_08!G12</f>
        <v>106031</v>
      </c>
      <c r="H12" s="22">
        <f aca="true" t="shared" si="0" ref="H12:H27">SUM(F12:G12)</f>
        <v>233419</v>
      </c>
      <c r="I12" s="20">
        <f>sz_gk_forg_2008_01!I12+sz_gk_forg_2008_02!I12+sz_gk_forg_2008_03!I12+sz_gk_forg_2008_04!I12+sz_gk_forg_2008_05!I12+sz_gk_forg_2008_06!I12+sz_gk_forg_2008_07!I12+sz_gk_forg_2008_08!I12</f>
        <v>105744</v>
      </c>
      <c r="J12" s="21">
        <f>sz_gk_forg_2008_01!J12+sz_gk_forg_2008_02!J12+sz_gk_forg_2008_03!J12+sz_gk_forg_2008_04!J12+sz_gk_forg_2008_05!J12+sz_gk_forg_2008_06!J12+sz_gk_forg_2008_07!J12+sz_gk_forg_2008_08!J12</f>
        <v>88654</v>
      </c>
      <c r="K12" s="22">
        <f>SUM(I12:J12)</f>
        <v>194398</v>
      </c>
      <c r="L12" s="20">
        <f>sz_gk_forg_2008_01!L12+sz_gk_forg_2008_02!L12+sz_gk_forg_2008_03!L12+sz_gk_forg_2008_04!L12+sz_gk_forg_2008_05!L12+sz_gk_forg_2008_06!L12+sz_gk_forg_2008_07!L12+sz_gk_forg_2008_08!L12</f>
        <v>16125</v>
      </c>
      <c r="M12" s="21">
        <f>sz_gk_forg_2008_01!M12+sz_gk_forg_2008_02!M12+sz_gk_forg_2008_03!M12+sz_gk_forg_2008_04!M12+sz_gk_forg_2008_05!M12+sz_gk_forg_2008_06!M12+sz_gk_forg_2008_07!M12+sz_gk_forg_2008_08!M12</f>
        <v>12705</v>
      </c>
      <c r="N12" s="22">
        <f>SUM(L12:M12)</f>
        <v>28830</v>
      </c>
      <c r="O12" s="20">
        <f>sz_gk_forg_2008_01!O12+sz_gk_forg_2008_02!O12+sz_gk_forg_2008_03!O12+sz_gk_forg_2008_04!O12+sz_gk_forg_2008_05!O12+sz_gk_forg_2008_06!O12+sz_gk_forg_2008_07!O12+sz_gk_forg_2008_08!O12</f>
        <v>5412</v>
      </c>
      <c r="P12" s="21">
        <f>sz_gk_forg_2008_01!P12+sz_gk_forg_2008_02!P12+sz_gk_forg_2008_03!P12+sz_gk_forg_2008_04!P12+sz_gk_forg_2008_05!P12+sz_gk_forg_2008_06!P12+sz_gk_forg_2008_07!P12+sz_gk_forg_2008_08!P12</f>
        <v>4535</v>
      </c>
      <c r="Q12" s="22">
        <f>SUM(O12:P12)</f>
        <v>9947</v>
      </c>
      <c r="R12" s="20">
        <f>sz_gk_forg_2008_01!R12+sz_gk_forg_2008_02!R12+sz_gk_forg_2008_03!R12+sz_gk_forg_2008_04!R12+sz_gk_forg_2008_05!R12+sz_gk_forg_2008_06!R12+sz_gk_forg_2008_07!R12+sz_gk_forg_2008_08!R12</f>
        <v>106</v>
      </c>
      <c r="S12" s="21">
        <f>sz_gk_forg_2008_01!S12+sz_gk_forg_2008_02!S12+sz_gk_forg_2008_03!S12+sz_gk_forg_2008_04!S12+sz_gk_forg_2008_05!S12+sz_gk_forg_2008_06!S12+sz_gk_forg_2008_07!S12+sz_gk_forg_2008_08!S12</f>
        <v>138</v>
      </c>
      <c r="T12" s="22">
        <f>SUM(R12:S12)</f>
        <v>244</v>
      </c>
      <c r="U12" s="20">
        <f>sz_gk_forg_2008_01!U12+sz_gk_forg_2008_02!U12+sz_gk_forg_2008_03!U12+sz_gk_forg_2008_04!U12+sz_gk_forg_2008_05!U12+sz_gk_forg_2008_06!U12+sz_gk_forg_2008_07!U12+sz_gk_forg_2008_08!U12</f>
        <v>0</v>
      </c>
      <c r="V12" s="21">
        <f>sz_gk_forg_2008_01!V12+sz_gk_forg_2008_02!V12+sz_gk_forg_2008_03!V12+sz_gk_forg_2008_04!V12+sz_gk_forg_2008_05!V12+sz_gk_forg_2008_06!V12+sz_gk_forg_2008_07!V12+sz_gk_forg_2008_08!V12</f>
        <v>0</v>
      </c>
      <c r="W12" s="22">
        <f>SUM(U12:V12)</f>
        <v>0</v>
      </c>
      <c r="X12" s="20">
        <f>sz_gk_forg_2008_01!X12+sz_gk_forg_2008_02!X12+sz_gk_forg_2008_03!X12+sz_gk_forg_2008_04!X12+sz_gk_forg_2008_05!X12+sz_gk_forg_2008_06!X12+sz_gk_forg_2008_07!X12+sz_gk_forg_2008_08!X12</f>
        <v>0</v>
      </c>
      <c r="Y12" s="21">
        <f>sz_gk_forg_2008_01!Y12+sz_gk_forg_2008_02!Y12+sz_gk_forg_2008_03!Y12+sz_gk_forg_2008_04!Y12+sz_gk_forg_2008_05!Y12+sz_gk_forg_2008_06!Y12+sz_gk_forg_2008_07!Y12+sz_gk_forg_2008_08!Y12</f>
        <v>0</v>
      </c>
      <c r="Z12" s="22">
        <f>SUM(X12:Y12)</f>
        <v>0</v>
      </c>
    </row>
    <row r="13" spans="1:26" ht="10.5" customHeight="1" thickBot="1">
      <c r="A13" s="446"/>
      <c r="B13" s="118" t="s">
        <v>0</v>
      </c>
      <c r="C13" s="89">
        <f>C12/C11-1</f>
        <v>0.07238602543219508</v>
      </c>
      <c r="D13" s="71">
        <f>D12/D11-1</f>
        <v>0.12259094875413412</v>
      </c>
      <c r="E13" s="129">
        <f>E12/E11-1</f>
        <v>0.09429710888491605</v>
      </c>
      <c r="F13" s="26">
        <f aca="true" t="shared" si="1" ref="F13:T13">F12/F11-1</f>
        <v>0.26781982125440384</v>
      </c>
      <c r="G13" s="27">
        <f t="shared" si="1"/>
        <v>0.27366094487621484</v>
      </c>
      <c r="H13" s="25">
        <f t="shared" si="1"/>
        <v>0.27046650737235134</v>
      </c>
      <c r="I13" s="26">
        <f>I12/I11-1</f>
        <v>0.39382595629135575</v>
      </c>
      <c r="J13" s="27">
        <f>J12/J11-1</f>
        <v>0.40620191926401783</v>
      </c>
      <c r="K13" s="25">
        <f>K12/K11-1</f>
        <v>0.39944280870485427</v>
      </c>
      <c r="L13" s="26">
        <f t="shared" si="1"/>
        <v>-0.1232124408678158</v>
      </c>
      <c r="M13" s="27">
        <f t="shared" si="1"/>
        <v>-0.1429438747976255</v>
      </c>
      <c r="N13" s="25">
        <f t="shared" si="1"/>
        <v>-0.1320186662652416</v>
      </c>
      <c r="O13" s="89">
        <f t="shared" si="1"/>
        <v>-0.10928242264647792</v>
      </c>
      <c r="P13" s="71">
        <f t="shared" si="1"/>
        <v>-0.1404473085670963</v>
      </c>
      <c r="Q13" s="25">
        <f t="shared" si="1"/>
        <v>-0.12376673713883013</v>
      </c>
      <c r="R13" s="26">
        <f t="shared" si="1"/>
        <v>-0.2689655172413793</v>
      </c>
      <c r="S13" s="27">
        <f t="shared" si="1"/>
        <v>0.32692307692307687</v>
      </c>
      <c r="T13" s="25">
        <f t="shared" si="1"/>
        <v>-0.02008032128514059</v>
      </c>
      <c r="U13" s="140">
        <v>0</v>
      </c>
      <c r="V13" s="62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3.5" customHeight="1" thickBot="1">
      <c r="A14" s="446" t="s">
        <v>8</v>
      </c>
      <c r="B14" s="119">
        <v>2007</v>
      </c>
      <c r="C14" s="15">
        <f>sz_gk_forg_2008_01!C14+sz_gk_forg_2008_02!C14+sz_gk_forg_2008_03!C14+sz_gk_forg_2008_04!C14+sz_gk_forg_2008_05!C14+sz_gk_forg_2008_06!C14+sz_gk_forg_2008_07!C14+sz_gk_forg_2008_08!C14</f>
        <v>186240</v>
      </c>
      <c r="D14" s="16">
        <f>sz_gk_forg_2008_01!D14+sz_gk_forg_2008_02!D14+sz_gk_forg_2008_03!D14+sz_gk_forg_2008_04!D14+sz_gk_forg_2008_05!D14+sz_gk_forg_2008_06!D14+sz_gk_forg_2008_07!D14+sz_gk_forg_2008_08!D14</f>
        <v>197530</v>
      </c>
      <c r="E14" s="17">
        <f>SUM(C14:D14)</f>
        <v>383770</v>
      </c>
      <c r="F14" s="15">
        <f>sz_gk_forg_2008_01!F14+sz_gk_forg_2008_02!F14+sz_gk_forg_2008_03!F14+sz_gk_forg_2008_04!F14+sz_gk_forg_2008_05!F14+sz_gk_forg_2008_06!F14+sz_gk_forg_2008_07!F14+sz_gk_forg_2008_08!F14</f>
        <v>60601</v>
      </c>
      <c r="G14" s="16">
        <f>sz_gk_forg_2008_01!G14+sz_gk_forg_2008_02!G14+sz_gk_forg_2008_03!G14+sz_gk_forg_2008_04!G14+sz_gk_forg_2008_05!G14+sz_gk_forg_2008_06!G14+sz_gk_forg_2008_07!G14+sz_gk_forg_2008_08!G14</f>
        <v>64624</v>
      </c>
      <c r="H14" s="17">
        <f t="shared" si="0"/>
        <v>125225</v>
      </c>
      <c r="I14" s="15">
        <f>sz_gk_forg_2008_01!I14+sz_gk_forg_2008_02!I14+sz_gk_forg_2008_03!I14+sz_gk_forg_2008_04!I14+sz_gk_forg_2008_05!I14+sz_gk_forg_2008_06!I14+sz_gk_forg_2008_07!I14+sz_gk_forg_2008_08!I14</f>
        <v>0</v>
      </c>
      <c r="J14" s="16">
        <f>sz_gk_forg_2008_01!J14+sz_gk_forg_2008_02!J14+sz_gk_forg_2008_03!J14+sz_gk_forg_2008_04!J14+sz_gk_forg_2008_05!J14+sz_gk_forg_2008_06!J14+sz_gk_forg_2008_07!J14+sz_gk_forg_2008_08!J14</f>
        <v>0</v>
      </c>
      <c r="K14" s="17">
        <v>0</v>
      </c>
      <c r="L14" s="15">
        <f>sz_gk_forg_2008_01!L14+sz_gk_forg_2008_02!L14+sz_gk_forg_2008_03!L14+sz_gk_forg_2008_04!L14+sz_gk_forg_2008_05!L14+sz_gk_forg_2008_06!L14+sz_gk_forg_2008_07!L14+sz_gk_forg_2008_08!L14</f>
        <v>0</v>
      </c>
      <c r="M14" s="16">
        <f>sz_gk_forg_2008_01!M14+sz_gk_forg_2008_02!M14+sz_gk_forg_2008_03!M14+sz_gk_forg_2008_04!M14+sz_gk_forg_2008_05!M14+sz_gk_forg_2008_06!M14+sz_gk_forg_2008_07!M14+sz_gk_forg_2008_08!M14</f>
        <v>0</v>
      </c>
      <c r="N14" s="17">
        <f>SUM(L14:M14)</f>
        <v>0</v>
      </c>
      <c r="O14" s="15">
        <f>sz_gk_forg_2008_01!O14+sz_gk_forg_2008_02!O14+sz_gk_forg_2008_03!O14+sz_gk_forg_2008_04!O14+sz_gk_forg_2008_05!O14+sz_gk_forg_2008_06!O14+sz_gk_forg_2008_07!O14+sz_gk_forg_2008_08!O14</f>
        <v>0</v>
      </c>
      <c r="P14" s="16">
        <f>sz_gk_forg_2008_01!P14+sz_gk_forg_2008_02!P14+sz_gk_forg_2008_03!P14+sz_gk_forg_2008_04!P14+sz_gk_forg_2008_05!P14+sz_gk_forg_2008_06!P14+sz_gk_forg_2008_07!P14+sz_gk_forg_2008_08!P14</f>
        <v>0</v>
      </c>
      <c r="Q14" s="17">
        <v>0</v>
      </c>
      <c r="R14" s="15">
        <f>sz_gk_forg_2008_01!R14+sz_gk_forg_2008_02!R14+sz_gk_forg_2008_03!R14+sz_gk_forg_2008_04!R14+sz_gk_forg_2008_05!R14+sz_gk_forg_2008_06!R14+sz_gk_forg_2008_07!R14+sz_gk_forg_2008_08!R14</f>
        <v>0</v>
      </c>
      <c r="S14" s="16">
        <f>sz_gk_forg_2008_01!S14+sz_gk_forg_2008_02!S14+sz_gk_forg_2008_03!S14+sz_gk_forg_2008_04!S14+sz_gk_forg_2008_05!S14+sz_gk_forg_2008_06!S14+sz_gk_forg_2008_07!S14+sz_gk_forg_2008_08!S14</f>
        <v>0</v>
      </c>
      <c r="T14" s="17">
        <v>0</v>
      </c>
      <c r="U14" s="15">
        <f>sz_gk_forg_2008_01!U14+sz_gk_forg_2008_02!U14+sz_gk_forg_2008_03!U14+sz_gk_forg_2008_04!U14+sz_gk_forg_2008_05!U14+sz_gk_forg_2008_06!U14+sz_gk_forg_2008_07!U14+sz_gk_forg_2008_08!U14</f>
        <v>60601</v>
      </c>
      <c r="V14" s="16">
        <f>sz_gk_forg_2008_01!V14+sz_gk_forg_2008_02!V14+sz_gk_forg_2008_03!V14+sz_gk_forg_2008_04!V14+sz_gk_forg_2008_05!V14+sz_gk_forg_2008_06!V14+sz_gk_forg_2008_07!V14+sz_gk_forg_2008_08!V14</f>
        <v>64624</v>
      </c>
      <c r="W14" s="17">
        <f>SUM(U14:V14)</f>
        <v>125225</v>
      </c>
      <c r="X14" s="15">
        <f>sz_gk_forg_2008_01!X14+sz_gk_forg_2008_02!X14+sz_gk_forg_2008_03!X14+sz_gk_forg_2008_04!X14+sz_gk_forg_2008_05!X14+sz_gk_forg_2008_06!X14+sz_gk_forg_2008_07!X14+sz_gk_forg_2008_08!X14</f>
        <v>0</v>
      </c>
      <c r="Y14" s="16">
        <f>sz_gk_forg_2008_01!Y14+sz_gk_forg_2008_02!Y14+sz_gk_forg_2008_03!Y14+sz_gk_forg_2008_04!Y14+sz_gk_forg_2008_05!Y14+sz_gk_forg_2008_06!Y14+sz_gk_forg_2008_07!Y14+sz_gk_forg_2008_08!Y14</f>
        <v>0</v>
      </c>
      <c r="Z14" s="17">
        <f>SUM(X14:Y14)</f>
        <v>0</v>
      </c>
    </row>
    <row r="15" spans="1:26" ht="13.5" customHeight="1" thickBot="1">
      <c r="A15" s="446"/>
      <c r="B15" s="120">
        <v>2008</v>
      </c>
      <c r="C15" s="20">
        <f>sz_gk_forg_2008_01!C15+sz_gk_forg_2008_02!C15+sz_gk_forg_2008_03!C15+sz_gk_forg_2008_04!C15+sz_gk_forg_2008_05!C15+sz_gk_forg_2008_06!C15+sz_gk_forg_2008_07!C15+sz_gk_forg_2008_08!C15</f>
        <v>192591</v>
      </c>
      <c r="D15" s="21">
        <f>sz_gk_forg_2008_01!D15+sz_gk_forg_2008_02!D15+sz_gk_forg_2008_03!D15+sz_gk_forg_2008_04!D15+sz_gk_forg_2008_05!D15+sz_gk_forg_2008_06!D15+sz_gk_forg_2008_07!D15+sz_gk_forg_2008_08!D15</f>
        <v>204923</v>
      </c>
      <c r="E15" s="22">
        <f>SUM(C15:D15)</f>
        <v>397514</v>
      </c>
      <c r="F15" s="20">
        <f>sz_gk_forg_2008_01!F15+sz_gk_forg_2008_02!F15+sz_gk_forg_2008_03!F15+sz_gk_forg_2008_04!F15+sz_gk_forg_2008_05!F15+sz_gk_forg_2008_06!F15+sz_gk_forg_2008_07!F15+sz_gk_forg_2008_08!F15</f>
        <v>58944</v>
      </c>
      <c r="G15" s="21">
        <f>sz_gk_forg_2008_01!G15+sz_gk_forg_2008_02!G15+sz_gk_forg_2008_03!G15+sz_gk_forg_2008_04!G15+sz_gk_forg_2008_05!G15+sz_gk_forg_2008_06!G15+sz_gk_forg_2008_07!G15+sz_gk_forg_2008_08!G15</f>
        <v>59734</v>
      </c>
      <c r="H15" s="22">
        <f t="shared" si="0"/>
        <v>118678</v>
      </c>
      <c r="I15" s="20">
        <f>sz_gk_forg_2008_01!I15+sz_gk_forg_2008_02!I15+sz_gk_forg_2008_03!I15+sz_gk_forg_2008_04!I15+sz_gk_forg_2008_05!I15+sz_gk_forg_2008_06!I15+sz_gk_forg_2008_07!I15+sz_gk_forg_2008_08!I15</f>
        <v>137</v>
      </c>
      <c r="J15" s="21">
        <f>sz_gk_forg_2008_01!J15+sz_gk_forg_2008_02!J15+sz_gk_forg_2008_03!J15+sz_gk_forg_2008_04!J15+sz_gk_forg_2008_05!J15+sz_gk_forg_2008_06!J15+sz_gk_forg_2008_07!J15+sz_gk_forg_2008_08!J15</f>
        <v>123</v>
      </c>
      <c r="K15" s="22">
        <v>0</v>
      </c>
      <c r="L15" s="20">
        <f>sz_gk_forg_2008_01!L15+sz_gk_forg_2008_02!L15+sz_gk_forg_2008_03!L15+sz_gk_forg_2008_04!L15+sz_gk_forg_2008_05!L15+sz_gk_forg_2008_06!L15+sz_gk_forg_2008_07!L15+sz_gk_forg_2008_08!L15</f>
        <v>0</v>
      </c>
      <c r="M15" s="21">
        <f>sz_gk_forg_2008_01!M15+sz_gk_forg_2008_02!M15+sz_gk_forg_2008_03!M15+sz_gk_forg_2008_04!M15+sz_gk_forg_2008_05!M15+sz_gk_forg_2008_06!M15+sz_gk_forg_2008_07!M15+sz_gk_forg_2008_08!M15</f>
        <v>0</v>
      </c>
      <c r="N15" s="22">
        <f>SUM(L15:M15)</f>
        <v>0</v>
      </c>
      <c r="O15" s="20">
        <f>sz_gk_forg_2008_01!O15+sz_gk_forg_2008_02!O15+sz_gk_forg_2008_03!O15+sz_gk_forg_2008_04!O15+sz_gk_forg_2008_05!O15+sz_gk_forg_2008_06!O15+sz_gk_forg_2008_07!O15+sz_gk_forg_2008_08!O15</f>
        <v>0</v>
      </c>
      <c r="P15" s="21">
        <f>sz_gk_forg_2008_01!P15+sz_gk_forg_2008_02!P15+sz_gk_forg_2008_03!P15+sz_gk_forg_2008_04!P15+sz_gk_forg_2008_05!P15+sz_gk_forg_2008_06!P15+sz_gk_forg_2008_07!P15+sz_gk_forg_2008_08!P15</f>
        <v>0</v>
      </c>
      <c r="Q15" s="22">
        <v>0</v>
      </c>
      <c r="R15" s="20">
        <f>sz_gk_forg_2008_01!R15+sz_gk_forg_2008_02!R15+sz_gk_forg_2008_03!R15+sz_gk_forg_2008_04!R15+sz_gk_forg_2008_05!R15+sz_gk_forg_2008_06!R15+sz_gk_forg_2008_07!R15+sz_gk_forg_2008_08!R15</f>
        <v>44</v>
      </c>
      <c r="S15" s="21">
        <f>sz_gk_forg_2008_01!S15+sz_gk_forg_2008_02!S15+sz_gk_forg_2008_03!S15+sz_gk_forg_2008_04!S15+sz_gk_forg_2008_05!S15+sz_gk_forg_2008_06!S15+sz_gk_forg_2008_07!S15+sz_gk_forg_2008_08!S15</f>
        <v>52</v>
      </c>
      <c r="T15" s="22">
        <f>SUM(R15:S15)</f>
        <v>96</v>
      </c>
      <c r="U15" s="20">
        <f>sz_gk_forg_2008_01!U15+sz_gk_forg_2008_02!U15+sz_gk_forg_2008_03!U15+sz_gk_forg_2008_04!U15+sz_gk_forg_2008_05!U15+sz_gk_forg_2008_06!U15+sz_gk_forg_2008_07!U15+sz_gk_forg_2008_08!U15</f>
        <v>58763</v>
      </c>
      <c r="V15" s="21">
        <f>sz_gk_forg_2008_01!V15+sz_gk_forg_2008_02!V15+sz_gk_forg_2008_03!V15+sz_gk_forg_2008_04!V15+sz_gk_forg_2008_05!V15+sz_gk_forg_2008_06!V15+sz_gk_forg_2008_07!V15+sz_gk_forg_2008_08!V15</f>
        <v>59559</v>
      </c>
      <c r="W15" s="22">
        <f>SUM(U15:V15)</f>
        <v>118322</v>
      </c>
      <c r="X15" s="20">
        <f>sz_gk_forg_2008_01!X15+sz_gk_forg_2008_02!X15+sz_gk_forg_2008_03!X15+sz_gk_forg_2008_04!X15+sz_gk_forg_2008_05!X15+sz_gk_forg_2008_06!X15+sz_gk_forg_2008_07!X15+sz_gk_forg_2008_08!X15</f>
        <v>0</v>
      </c>
      <c r="Y15" s="21">
        <f>sz_gk_forg_2008_01!Y15+sz_gk_forg_2008_02!Y15+sz_gk_forg_2008_03!Y15+sz_gk_forg_2008_04!Y15+sz_gk_forg_2008_05!Y15+sz_gk_forg_2008_06!Y15+sz_gk_forg_2008_07!Y15+sz_gk_forg_2008_08!Y15</f>
        <v>0</v>
      </c>
      <c r="Z15" s="22">
        <f>SUM(X15:Y15)</f>
        <v>0</v>
      </c>
    </row>
    <row r="16" spans="1:26" ht="10.5" customHeight="1" thickBot="1">
      <c r="A16" s="446"/>
      <c r="B16" s="121" t="s">
        <v>0</v>
      </c>
      <c r="C16" s="89">
        <f aca="true" t="shared" si="2" ref="C16:H16">C15/C14-1</f>
        <v>0.03410115979381434</v>
      </c>
      <c r="D16" s="71">
        <f t="shared" si="2"/>
        <v>0.037427226244114875</v>
      </c>
      <c r="E16" s="25">
        <f t="shared" si="2"/>
        <v>0.03581311723167513</v>
      </c>
      <c r="F16" s="26">
        <f t="shared" si="2"/>
        <v>-0.02734278312239069</v>
      </c>
      <c r="G16" s="27">
        <f t="shared" si="2"/>
        <v>-0.07566848229759837</v>
      </c>
      <c r="H16" s="25">
        <f t="shared" si="2"/>
        <v>-0.05228189259333205</v>
      </c>
      <c r="I16" s="140">
        <v>0</v>
      </c>
      <c r="J16" s="62">
        <v>0</v>
      </c>
      <c r="K16" s="58">
        <v>0</v>
      </c>
      <c r="L16" s="104">
        <v>0</v>
      </c>
      <c r="M16" s="49">
        <v>0</v>
      </c>
      <c r="N16" s="50">
        <v>0</v>
      </c>
      <c r="O16" s="105">
        <v>0</v>
      </c>
      <c r="P16" s="142">
        <v>0</v>
      </c>
      <c r="Q16" s="109">
        <v>0</v>
      </c>
      <c r="R16" s="107">
        <v>0</v>
      </c>
      <c r="S16" s="108">
        <v>0</v>
      </c>
      <c r="T16" s="109">
        <v>0</v>
      </c>
      <c r="U16" s="167">
        <f>U15/U14-1</f>
        <v>-0.03032953251596504</v>
      </c>
      <c r="V16" s="29">
        <f>V15/V14-1</f>
        <v>-0.07837645456796238</v>
      </c>
      <c r="W16" s="25">
        <f>W15/W14-1</f>
        <v>-0.0551247754042723</v>
      </c>
      <c r="X16" s="107">
        <v>0</v>
      </c>
      <c r="Y16" s="108">
        <v>0</v>
      </c>
      <c r="Z16" s="109">
        <v>0</v>
      </c>
    </row>
    <row r="17" spans="1:26" ht="13.5" customHeight="1" thickBot="1">
      <c r="A17" s="446" t="s">
        <v>9</v>
      </c>
      <c r="B17" s="122">
        <v>2007</v>
      </c>
      <c r="C17" s="15">
        <f>sz_gk_forg_2008_01!C17+sz_gk_forg_2008_02!C17+sz_gk_forg_2008_03!C17+sz_gk_forg_2008_04!C17+sz_gk_forg_2008_05!C17+sz_gk_forg_2008_06!C17+sz_gk_forg_2008_07!C17+sz_gk_forg_2008_08!C17</f>
        <v>287576</v>
      </c>
      <c r="D17" s="16">
        <f>sz_gk_forg_2008_01!D17+sz_gk_forg_2008_02!D17+sz_gk_forg_2008_03!D17+sz_gk_forg_2008_04!D17+sz_gk_forg_2008_05!D17+sz_gk_forg_2008_06!D17+sz_gk_forg_2008_07!D17+sz_gk_forg_2008_08!D17</f>
        <v>228036</v>
      </c>
      <c r="E17" s="17">
        <f>SUM(C17:D17)</f>
        <v>515612</v>
      </c>
      <c r="F17" s="15">
        <f>sz_gk_forg_2008_01!F17+sz_gk_forg_2008_02!F17+sz_gk_forg_2008_03!F17+sz_gk_forg_2008_04!F17+sz_gk_forg_2008_05!F17+sz_gk_forg_2008_06!F17+sz_gk_forg_2008_07!F17+sz_gk_forg_2008_08!F17</f>
        <v>163392</v>
      </c>
      <c r="G17" s="16">
        <f>sz_gk_forg_2008_01!G17+sz_gk_forg_2008_02!G17+sz_gk_forg_2008_03!G17+sz_gk_forg_2008_04!G17+sz_gk_forg_2008_05!G17+sz_gk_forg_2008_06!G17+sz_gk_forg_2008_07!G17+sz_gk_forg_2008_08!G17</f>
        <v>131225</v>
      </c>
      <c r="H17" s="17">
        <f t="shared" si="0"/>
        <v>294617</v>
      </c>
      <c r="I17" s="15">
        <f>sz_gk_forg_2008_01!I17+sz_gk_forg_2008_02!I17+sz_gk_forg_2008_03!I17+sz_gk_forg_2008_04!I17+sz_gk_forg_2008_05!I17+sz_gk_forg_2008_06!I17+sz_gk_forg_2008_07!I17+sz_gk_forg_2008_08!I17</f>
        <v>60644</v>
      </c>
      <c r="J17" s="16">
        <f>sz_gk_forg_2008_01!J17+sz_gk_forg_2008_02!J17+sz_gk_forg_2008_03!J17+sz_gk_forg_2008_04!J17+sz_gk_forg_2008_05!J17+sz_gk_forg_2008_06!J17+sz_gk_forg_2008_07!J17+sz_gk_forg_2008_08!J17</f>
        <v>60270</v>
      </c>
      <c r="K17" s="17">
        <f>SUM(I17:J17)</f>
        <v>120914</v>
      </c>
      <c r="L17" s="15">
        <f>sz_gk_forg_2008_01!L17+sz_gk_forg_2008_02!L17+sz_gk_forg_2008_03!L17+sz_gk_forg_2008_04!L17+sz_gk_forg_2008_05!L17+sz_gk_forg_2008_06!L17+sz_gk_forg_2008_07!L17+sz_gk_forg_2008_08!L17</f>
        <v>101338</v>
      </c>
      <c r="M17" s="16">
        <f>sz_gk_forg_2008_01!M17+sz_gk_forg_2008_02!M17+sz_gk_forg_2008_03!M17+sz_gk_forg_2008_04!M17+sz_gk_forg_2008_05!M17+sz_gk_forg_2008_06!M17+sz_gk_forg_2008_07!M17+sz_gk_forg_2008_08!M17</f>
        <v>69797</v>
      </c>
      <c r="N17" s="17">
        <f>SUM(L17:M17)</f>
        <v>171135</v>
      </c>
      <c r="O17" s="15">
        <f>sz_gk_forg_2008_01!O17+sz_gk_forg_2008_02!O17+sz_gk_forg_2008_03!O17+sz_gk_forg_2008_04!O17+sz_gk_forg_2008_05!O17+sz_gk_forg_2008_06!O17+sz_gk_forg_2008_07!O17+sz_gk_forg_2008_08!O17</f>
        <v>1257</v>
      </c>
      <c r="P17" s="16">
        <f>sz_gk_forg_2008_01!P17+sz_gk_forg_2008_02!P17+sz_gk_forg_2008_03!P17+sz_gk_forg_2008_04!P17+sz_gk_forg_2008_05!P17+sz_gk_forg_2008_06!P17+sz_gk_forg_2008_07!P17+sz_gk_forg_2008_08!P17</f>
        <v>1027</v>
      </c>
      <c r="Q17" s="17">
        <f>SUM(O17:P17)</f>
        <v>2284</v>
      </c>
      <c r="R17" s="15">
        <f>sz_gk_forg_2008_01!R17+sz_gk_forg_2008_02!R17+sz_gk_forg_2008_03!R17+sz_gk_forg_2008_04!R17+sz_gk_forg_2008_05!R17+sz_gk_forg_2008_06!R17+sz_gk_forg_2008_07!R17+sz_gk_forg_2008_08!R17</f>
        <v>139</v>
      </c>
      <c r="S17" s="16">
        <f>sz_gk_forg_2008_01!S17+sz_gk_forg_2008_02!S17+sz_gk_forg_2008_03!S17+sz_gk_forg_2008_04!S17+sz_gk_forg_2008_05!S17+sz_gk_forg_2008_06!S17+sz_gk_forg_2008_07!S17+sz_gk_forg_2008_08!S17</f>
        <v>116</v>
      </c>
      <c r="T17" s="17">
        <f>SUM(R17:S17)</f>
        <v>255</v>
      </c>
      <c r="U17" s="15">
        <f>sz_gk_forg_2008_01!U17+sz_gk_forg_2008_02!U17+sz_gk_forg_2008_03!U17+sz_gk_forg_2008_04!U17+sz_gk_forg_2008_05!U17+sz_gk_forg_2008_06!U17+sz_gk_forg_2008_07!U17+sz_gk_forg_2008_08!U17</f>
        <v>0</v>
      </c>
      <c r="V17" s="16">
        <f>sz_gk_forg_2008_01!V17+sz_gk_forg_2008_02!V17+sz_gk_forg_2008_03!V17+sz_gk_forg_2008_04!V17+sz_gk_forg_2008_05!V17+sz_gk_forg_2008_06!V17+sz_gk_forg_2008_07!V17+sz_gk_forg_2008_08!V17</f>
        <v>0</v>
      </c>
      <c r="W17" s="17">
        <f>SUM(U17:V17)</f>
        <v>0</v>
      </c>
      <c r="X17" s="15">
        <f>sz_gk_forg_2008_01!X17+sz_gk_forg_2008_02!X17+sz_gk_forg_2008_03!X17+sz_gk_forg_2008_04!X17+sz_gk_forg_2008_05!X17+sz_gk_forg_2008_06!X17+sz_gk_forg_2008_07!X17+sz_gk_forg_2008_08!X17</f>
        <v>0</v>
      </c>
      <c r="Y17" s="16">
        <f>sz_gk_forg_2008_01!Y17+sz_gk_forg_2008_02!Y17+sz_gk_forg_2008_03!Y17+sz_gk_forg_2008_04!Y17+sz_gk_forg_2008_05!Y17+sz_gk_forg_2008_06!Y17+sz_gk_forg_2008_07!Y17+sz_gk_forg_2008_08!Y17</f>
        <v>0</v>
      </c>
      <c r="Z17" s="17">
        <f>SUM(X17:Y17)</f>
        <v>0</v>
      </c>
    </row>
    <row r="18" spans="1:26" ht="13.5" customHeight="1" thickBot="1">
      <c r="A18" s="446"/>
      <c r="B18" s="120">
        <v>2008</v>
      </c>
      <c r="C18" s="20">
        <f>sz_gk_forg_2008_01!C18+sz_gk_forg_2008_02!C18+sz_gk_forg_2008_03!C18+sz_gk_forg_2008_04!C18+sz_gk_forg_2008_05!C18+sz_gk_forg_2008_06!C18+sz_gk_forg_2008_07!C18+sz_gk_forg_2008_08!C18</f>
        <v>396856</v>
      </c>
      <c r="D18" s="21">
        <f>sz_gk_forg_2008_01!D18+sz_gk_forg_2008_02!D18+sz_gk_forg_2008_03!D18+sz_gk_forg_2008_04!D18+sz_gk_forg_2008_05!D18+sz_gk_forg_2008_06!D18+sz_gk_forg_2008_07!D18+sz_gk_forg_2008_08!D18</f>
        <v>291111</v>
      </c>
      <c r="E18" s="22">
        <f>SUM(C18:D18)</f>
        <v>687967</v>
      </c>
      <c r="F18" s="20">
        <f>sz_gk_forg_2008_01!F18+sz_gk_forg_2008_02!F18+sz_gk_forg_2008_03!F18+sz_gk_forg_2008_04!F18+sz_gk_forg_2008_05!F18+sz_gk_forg_2008_06!F18+sz_gk_forg_2008_07!F18+sz_gk_forg_2008_08!F18</f>
        <v>253996</v>
      </c>
      <c r="G18" s="21">
        <f>sz_gk_forg_2008_01!G18+sz_gk_forg_2008_02!G18+sz_gk_forg_2008_03!G18+sz_gk_forg_2008_04!G18+sz_gk_forg_2008_05!G18+sz_gk_forg_2008_06!G18+sz_gk_forg_2008_07!G18+sz_gk_forg_2008_08!G18</f>
        <v>175268</v>
      </c>
      <c r="H18" s="22">
        <f t="shared" si="0"/>
        <v>429264</v>
      </c>
      <c r="I18" s="20">
        <f>sz_gk_forg_2008_01!I18+sz_gk_forg_2008_02!I18+sz_gk_forg_2008_03!I18+sz_gk_forg_2008_04!I18+sz_gk_forg_2008_05!I18+sz_gk_forg_2008_06!I18+sz_gk_forg_2008_07!I18+sz_gk_forg_2008_08!I18</f>
        <v>92703</v>
      </c>
      <c r="J18" s="21">
        <f>sz_gk_forg_2008_01!J18+sz_gk_forg_2008_02!J18+sz_gk_forg_2008_03!J18+sz_gk_forg_2008_04!J18+sz_gk_forg_2008_05!J18+sz_gk_forg_2008_06!J18+sz_gk_forg_2008_07!J18+sz_gk_forg_2008_08!J18</f>
        <v>93749</v>
      </c>
      <c r="K18" s="22">
        <f>SUM(I18:J18)</f>
        <v>186452</v>
      </c>
      <c r="L18" s="20">
        <f>sz_gk_forg_2008_01!L18+sz_gk_forg_2008_02!L18+sz_gk_forg_2008_03!L18+sz_gk_forg_2008_04!L18+sz_gk_forg_2008_05!L18+sz_gk_forg_2008_06!L18+sz_gk_forg_2008_07!L18+sz_gk_forg_2008_08!L18</f>
        <v>160424</v>
      </c>
      <c r="M18" s="21">
        <f>sz_gk_forg_2008_01!M18+sz_gk_forg_2008_02!M18+sz_gk_forg_2008_03!M18+sz_gk_forg_2008_04!M18+sz_gk_forg_2008_05!M18+sz_gk_forg_2008_06!M18+sz_gk_forg_2008_07!M18+sz_gk_forg_2008_08!M18</f>
        <v>80892</v>
      </c>
      <c r="N18" s="22">
        <f aca="true" t="shared" si="3" ref="N18:N27">SUM(L18:M18)</f>
        <v>241316</v>
      </c>
      <c r="O18" s="20">
        <f>sz_gk_forg_2008_01!O18+sz_gk_forg_2008_02!O18+sz_gk_forg_2008_03!O18+sz_gk_forg_2008_04!O18+sz_gk_forg_2008_05!O18+sz_gk_forg_2008_06!O18+sz_gk_forg_2008_07!O18+sz_gk_forg_2008_08!O18</f>
        <v>749</v>
      </c>
      <c r="P18" s="21">
        <f>sz_gk_forg_2008_01!P18+sz_gk_forg_2008_02!P18+sz_gk_forg_2008_03!P18+sz_gk_forg_2008_04!P18+sz_gk_forg_2008_05!P18+sz_gk_forg_2008_06!P18+sz_gk_forg_2008_07!P18+sz_gk_forg_2008_08!P18</f>
        <v>523</v>
      </c>
      <c r="Q18" s="22">
        <f>SUM(O18:P18)</f>
        <v>1272</v>
      </c>
      <c r="R18" s="20">
        <f>sz_gk_forg_2008_01!R18+sz_gk_forg_2008_02!R18+sz_gk_forg_2008_03!R18+sz_gk_forg_2008_04!R18+sz_gk_forg_2008_05!R18+sz_gk_forg_2008_06!R18+sz_gk_forg_2008_07!R18+sz_gk_forg_2008_08!R18</f>
        <v>120</v>
      </c>
      <c r="S18" s="21">
        <f>sz_gk_forg_2008_01!S18+sz_gk_forg_2008_02!S18+sz_gk_forg_2008_03!S18+sz_gk_forg_2008_04!S18+sz_gk_forg_2008_05!S18+sz_gk_forg_2008_06!S18+sz_gk_forg_2008_07!S18+sz_gk_forg_2008_08!S18</f>
        <v>104</v>
      </c>
      <c r="T18" s="22">
        <f>SUM(R18:S18)</f>
        <v>224</v>
      </c>
      <c r="U18" s="20">
        <f>sz_gk_forg_2008_01!U18+sz_gk_forg_2008_02!U18+sz_gk_forg_2008_03!U18+sz_gk_forg_2008_04!U18+sz_gk_forg_2008_05!U18+sz_gk_forg_2008_06!U18+sz_gk_forg_2008_07!U18+sz_gk_forg_2008_08!U18</f>
        <v>0</v>
      </c>
      <c r="V18" s="21">
        <f>sz_gk_forg_2008_01!V18+sz_gk_forg_2008_02!V18+sz_gk_forg_2008_03!V18+sz_gk_forg_2008_04!V18+sz_gk_forg_2008_05!V18+sz_gk_forg_2008_06!V18+sz_gk_forg_2008_07!V18+sz_gk_forg_2008_08!V18</f>
        <v>0</v>
      </c>
      <c r="W18" s="22">
        <f>SUM(U18:V18)</f>
        <v>0</v>
      </c>
      <c r="X18" s="20">
        <f>sz_gk_forg_2008_01!X18+sz_gk_forg_2008_02!X18+sz_gk_forg_2008_03!X18+sz_gk_forg_2008_04!X18+sz_gk_forg_2008_05!X18+sz_gk_forg_2008_06!X18+sz_gk_forg_2008_07!X18+sz_gk_forg_2008_08!X18</f>
        <v>0</v>
      </c>
      <c r="Y18" s="21">
        <f>sz_gk_forg_2008_01!Y18+sz_gk_forg_2008_02!Y18+sz_gk_forg_2008_03!Y18+sz_gk_forg_2008_04!Y18+sz_gk_forg_2008_05!Y18+sz_gk_forg_2008_06!Y18+sz_gk_forg_2008_07!Y18+sz_gk_forg_2008_08!Y18</f>
        <v>0</v>
      </c>
      <c r="Z18" s="22">
        <f>SUM(X18:Y18)</f>
        <v>0</v>
      </c>
    </row>
    <row r="19" spans="1:26" ht="10.5" customHeight="1" thickBot="1">
      <c r="A19" s="446"/>
      <c r="B19" s="118" t="s">
        <v>0</v>
      </c>
      <c r="C19" s="90">
        <f>C18/C17-1</f>
        <v>0.38000389462263895</v>
      </c>
      <c r="D19" s="78">
        <f>D18/D17-1</f>
        <v>0.27660106299005416</v>
      </c>
      <c r="E19" s="91">
        <f aca="true" t="shared" si="4" ref="E19:T19">E18/E17-1</f>
        <v>0.33427267014732</v>
      </c>
      <c r="F19" s="26">
        <f t="shared" si="4"/>
        <v>0.5545191931061497</v>
      </c>
      <c r="G19" s="27">
        <f t="shared" si="4"/>
        <v>0.33562964374166504</v>
      </c>
      <c r="H19" s="25">
        <f t="shared" si="4"/>
        <v>0.4570238648822029</v>
      </c>
      <c r="I19" s="26">
        <f>I18/I17-1</f>
        <v>0.5286425697513357</v>
      </c>
      <c r="J19" s="27">
        <f>J18/J17-1</f>
        <v>0.5554836568773851</v>
      </c>
      <c r="K19" s="25">
        <f t="shared" si="4"/>
        <v>0.5420216021304398</v>
      </c>
      <c r="L19" s="26">
        <f t="shared" si="4"/>
        <v>0.583058674929444</v>
      </c>
      <c r="M19" s="27">
        <f t="shared" si="4"/>
        <v>0.15896098686189952</v>
      </c>
      <c r="N19" s="25">
        <f t="shared" si="4"/>
        <v>0.4100914482718321</v>
      </c>
      <c r="O19" s="89">
        <f t="shared" si="4"/>
        <v>-0.40413683373110576</v>
      </c>
      <c r="P19" s="71">
        <f t="shared" si="4"/>
        <v>-0.4907497565725414</v>
      </c>
      <c r="Q19" s="25">
        <f t="shared" si="4"/>
        <v>-0.4430823117338003</v>
      </c>
      <c r="R19" s="26">
        <f t="shared" si="4"/>
        <v>-0.13669064748201443</v>
      </c>
      <c r="S19" s="27">
        <f t="shared" si="4"/>
        <v>-0.10344827586206895</v>
      </c>
      <c r="T19" s="25">
        <f t="shared" si="4"/>
        <v>-0.1215686274509804</v>
      </c>
      <c r="U19" s="140">
        <v>0</v>
      </c>
      <c r="V19" s="62">
        <v>0</v>
      </c>
      <c r="W19" s="109">
        <v>0</v>
      </c>
      <c r="X19" s="140">
        <v>0</v>
      </c>
      <c r="Y19" s="62">
        <v>0</v>
      </c>
      <c r="Z19" s="109">
        <v>0</v>
      </c>
    </row>
    <row r="20" spans="1:26" ht="13.5" customHeight="1">
      <c r="A20" s="394" t="s">
        <v>31</v>
      </c>
      <c r="B20" s="122">
        <v>2007</v>
      </c>
      <c r="C20" s="15">
        <f>sz_gk_forg_2008_01!C20+sz_gk_forg_2008_02!C20+sz_gk_forg_2008_03!C20+sz_gk_forg_2008_04!C20+sz_gk_forg_2008_05!C20+sz_gk_forg_2008_06!C20+sz_gk_forg_2008_07!C20+sz_gk_forg_2008_08!C20</f>
        <v>29</v>
      </c>
      <c r="D20" s="16">
        <f>sz_gk_forg_2008_01!D20+sz_gk_forg_2008_02!D20+sz_gk_forg_2008_03!D20+sz_gk_forg_2008_04!D20+sz_gk_forg_2008_05!D20+sz_gk_forg_2008_06!D20+sz_gk_forg_2008_07!D20+sz_gk_forg_2008_08!D20</f>
        <v>31</v>
      </c>
      <c r="E20" s="17">
        <f>SUM(C20:D20)</f>
        <v>60</v>
      </c>
      <c r="F20" s="15">
        <f>sz_gk_forg_2008_01!F20+sz_gk_forg_2008_02!F20+sz_gk_forg_2008_03!F20+sz_gk_forg_2008_04!F20+sz_gk_forg_2008_05!F20+sz_gk_forg_2008_06!F20+sz_gk_forg_2008_07!F20+sz_gk_forg_2008_08!F20</f>
        <v>9</v>
      </c>
      <c r="G20" s="16">
        <f>sz_gk_forg_2008_01!G20+sz_gk_forg_2008_02!G20+sz_gk_forg_2008_03!G20+sz_gk_forg_2008_04!G20+sz_gk_forg_2008_05!G20+sz_gk_forg_2008_06!G20+sz_gk_forg_2008_07!G20+sz_gk_forg_2008_08!G20</f>
        <v>10</v>
      </c>
      <c r="H20" s="17">
        <f>SUM(F20:G20)</f>
        <v>19</v>
      </c>
      <c r="I20" s="15">
        <f>sz_gk_forg_2008_01!I20+sz_gk_forg_2008_02!I20+sz_gk_forg_2008_03!I20+sz_gk_forg_2008_04!I20+sz_gk_forg_2008_05!I20+sz_gk_forg_2008_06!I20+sz_gk_forg_2008_07!I20+sz_gk_forg_2008_08!I20</f>
        <v>0</v>
      </c>
      <c r="J20" s="16">
        <f>sz_gk_forg_2008_01!J20+sz_gk_forg_2008_02!J20+sz_gk_forg_2008_03!J20+sz_gk_forg_2008_04!J20+sz_gk_forg_2008_05!J20+sz_gk_forg_2008_06!J20+sz_gk_forg_2008_07!J20+sz_gk_forg_2008_08!J20</f>
        <v>0</v>
      </c>
      <c r="K20" s="17">
        <f>SUM(I20:J20)</f>
        <v>0</v>
      </c>
      <c r="L20" s="15">
        <f>sz_gk_forg_2008_01!L20+sz_gk_forg_2008_02!L20+sz_gk_forg_2008_03!L20+sz_gk_forg_2008_04!L20+sz_gk_forg_2008_05!L20+sz_gk_forg_2008_06!L20+sz_gk_forg_2008_07!L20+sz_gk_forg_2008_08!L20</f>
        <v>0</v>
      </c>
      <c r="M20" s="16">
        <f>sz_gk_forg_2008_01!M20+sz_gk_forg_2008_02!M20+sz_gk_forg_2008_03!M20+sz_gk_forg_2008_04!M20+sz_gk_forg_2008_05!M20+sz_gk_forg_2008_06!M20+sz_gk_forg_2008_07!M20+sz_gk_forg_2008_08!M20</f>
        <v>0</v>
      </c>
      <c r="N20" s="17">
        <f>SUM(L20:M20)</f>
        <v>0</v>
      </c>
      <c r="O20" s="15">
        <f>sz_gk_forg_2008_01!O20+sz_gk_forg_2008_02!O20+sz_gk_forg_2008_03!O20+sz_gk_forg_2008_04!O20+sz_gk_forg_2008_05!O20+sz_gk_forg_2008_06!O20+sz_gk_forg_2008_07!O20+sz_gk_forg_2008_08!O20</f>
        <v>0</v>
      </c>
      <c r="P20" s="16">
        <f>sz_gk_forg_2008_01!P20+sz_gk_forg_2008_02!P20+sz_gk_forg_2008_03!P20+sz_gk_forg_2008_04!P20+sz_gk_forg_2008_05!P20+sz_gk_forg_2008_06!P20+sz_gk_forg_2008_07!P20+sz_gk_forg_2008_08!P20</f>
        <v>0</v>
      </c>
      <c r="Q20" s="17">
        <f>SUM(O20:P20)</f>
        <v>0</v>
      </c>
      <c r="R20" s="15">
        <f>sz_gk_forg_2008_01!R20+sz_gk_forg_2008_02!R20+sz_gk_forg_2008_03!R20+sz_gk_forg_2008_04!R20+sz_gk_forg_2008_05!R20+sz_gk_forg_2008_06!R20+sz_gk_forg_2008_07!R20+sz_gk_forg_2008_08!R20</f>
        <v>0</v>
      </c>
      <c r="S20" s="16">
        <f>sz_gk_forg_2008_01!S20+sz_gk_forg_2008_02!S20+sz_gk_forg_2008_03!S20+sz_gk_forg_2008_04!S20+sz_gk_forg_2008_05!S20+sz_gk_forg_2008_06!S20+sz_gk_forg_2008_07!S20+sz_gk_forg_2008_08!S20</f>
        <v>0</v>
      </c>
      <c r="T20" s="17">
        <f>SUM(R20:S20)</f>
        <v>0</v>
      </c>
      <c r="U20" s="15">
        <f>sz_gk_forg_2008_01!U20+sz_gk_forg_2008_02!U20+sz_gk_forg_2008_03!U20+sz_gk_forg_2008_04!U20+sz_gk_forg_2008_05!U20+sz_gk_forg_2008_06!U20+sz_gk_forg_2008_07!U20+sz_gk_forg_2008_08!U20</f>
        <v>0</v>
      </c>
      <c r="V20" s="16">
        <f>sz_gk_forg_2008_01!V20+sz_gk_forg_2008_02!V20+sz_gk_forg_2008_03!V20+sz_gk_forg_2008_04!V20+sz_gk_forg_2008_05!V20+sz_gk_forg_2008_06!V20+sz_gk_forg_2008_07!V20+sz_gk_forg_2008_08!V20</f>
        <v>0</v>
      </c>
      <c r="W20" s="17">
        <f>SUM(U20:V20)</f>
        <v>0</v>
      </c>
      <c r="X20" s="15">
        <f>sz_gk_forg_2008_01!X20+sz_gk_forg_2008_02!X20+sz_gk_forg_2008_03!X20+sz_gk_forg_2008_04!X20+sz_gk_forg_2008_05!X20+sz_gk_forg_2008_06!X20+sz_gk_forg_2008_07!X20+sz_gk_forg_2008_08!X20</f>
        <v>9</v>
      </c>
      <c r="Y20" s="16">
        <f>sz_gk_forg_2008_01!Y20+sz_gk_forg_2008_02!Y20+sz_gk_forg_2008_03!Y20+sz_gk_forg_2008_04!Y20+sz_gk_forg_2008_05!Y20+sz_gk_forg_2008_06!Y20+sz_gk_forg_2008_07!Y20+sz_gk_forg_2008_08!Y20</f>
        <v>10</v>
      </c>
      <c r="Z20" s="17">
        <f>SUM(X20:Y20)</f>
        <v>19</v>
      </c>
    </row>
    <row r="21" spans="1:26" ht="13.5" customHeight="1">
      <c r="A21" s="395"/>
      <c r="B21" s="120">
        <v>2008</v>
      </c>
      <c r="C21" s="20">
        <f>sz_gk_forg_2008_01!C21+sz_gk_forg_2008_02!C21+sz_gk_forg_2008_03!C21+sz_gk_forg_2008_04!C21+sz_gk_forg_2008_05!C21+sz_gk_forg_2008_06!C21+sz_gk_forg_2008_07!C21+sz_gk_forg_2008_08!C21</f>
        <v>35</v>
      </c>
      <c r="D21" s="21">
        <f>sz_gk_forg_2008_01!D21+sz_gk_forg_2008_02!D21+sz_gk_forg_2008_03!D21+sz_gk_forg_2008_04!D21+sz_gk_forg_2008_05!D21+sz_gk_forg_2008_06!D21+sz_gk_forg_2008_07!D21+sz_gk_forg_2008_08!D21</f>
        <v>31</v>
      </c>
      <c r="E21" s="22">
        <f>SUM(C21:D21)</f>
        <v>66</v>
      </c>
      <c r="F21" s="20">
        <f>sz_gk_forg_2008_01!F21+sz_gk_forg_2008_02!F21+sz_gk_forg_2008_03!F21+sz_gk_forg_2008_04!F21+sz_gk_forg_2008_05!F21+sz_gk_forg_2008_06!F21+sz_gk_forg_2008_07!F21+sz_gk_forg_2008_08!F21</f>
        <v>12</v>
      </c>
      <c r="G21" s="21">
        <f>sz_gk_forg_2008_01!G21+sz_gk_forg_2008_02!G21+sz_gk_forg_2008_03!G21+sz_gk_forg_2008_04!G21+sz_gk_forg_2008_05!G21+sz_gk_forg_2008_06!G21+sz_gk_forg_2008_07!G21+sz_gk_forg_2008_08!G21</f>
        <v>9</v>
      </c>
      <c r="H21" s="22">
        <f>SUM(F21:G21)</f>
        <v>21</v>
      </c>
      <c r="I21" s="20">
        <f>sz_gk_forg_2008_01!I21+sz_gk_forg_2008_02!I21+sz_gk_forg_2008_03!I21+sz_gk_forg_2008_04!I21+sz_gk_forg_2008_05!I21+sz_gk_forg_2008_06!I21+sz_gk_forg_2008_07!I21+sz_gk_forg_2008_08!I21</f>
        <v>0</v>
      </c>
      <c r="J21" s="21">
        <f>sz_gk_forg_2008_01!J21+sz_gk_forg_2008_02!J21+sz_gk_forg_2008_03!J21+sz_gk_forg_2008_04!J21+sz_gk_forg_2008_05!J21+sz_gk_forg_2008_06!J21+sz_gk_forg_2008_07!J21+sz_gk_forg_2008_08!J21</f>
        <v>0</v>
      </c>
      <c r="K21" s="22">
        <f>SUM(I21:J21)</f>
        <v>0</v>
      </c>
      <c r="L21" s="20">
        <f>sz_gk_forg_2008_01!L21+sz_gk_forg_2008_02!L21+sz_gk_forg_2008_03!L21+sz_gk_forg_2008_04!L21+sz_gk_forg_2008_05!L21+sz_gk_forg_2008_06!L21+sz_gk_forg_2008_07!L21+sz_gk_forg_2008_08!L21</f>
        <v>0</v>
      </c>
      <c r="M21" s="21">
        <f>sz_gk_forg_2008_01!M21+sz_gk_forg_2008_02!M21+sz_gk_forg_2008_03!M21+sz_gk_forg_2008_04!M21+sz_gk_forg_2008_05!M21+sz_gk_forg_2008_06!M21+sz_gk_forg_2008_07!M21+sz_gk_forg_2008_08!M21</f>
        <v>0</v>
      </c>
      <c r="N21" s="22">
        <f>SUM(L21:M21)</f>
        <v>0</v>
      </c>
      <c r="O21" s="20">
        <f>sz_gk_forg_2008_01!O21+sz_gk_forg_2008_02!O21+sz_gk_forg_2008_03!O21+sz_gk_forg_2008_04!O21+sz_gk_forg_2008_05!O21+sz_gk_forg_2008_06!O21+sz_gk_forg_2008_07!O21+sz_gk_forg_2008_08!O21</f>
        <v>0</v>
      </c>
      <c r="P21" s="21">
        <f>sz_gk_forg_2008_01!P21+sz_gk_forg_2008_02!P21+sz_gk_forg_2008_03!P21+sz_gk_forg_2008_04!P21+sz_gk_forg_2008_05!P21+sz_gk_forg_2008_06!P21+sz_gk_forg_2008_07!P21+sz_gk_forg_2008_08!P21</f>
        <v>0</v>
      </c>
      <c r="Q21" s="22">
        <f>SUM(O21:P21)</f>
        <v>0</v>
      </c>
      <c r="R21" s="20">
        <f>sz_gk_forg_2008_01!R21+sz_gk_forg_2008_02!R21+sz_gk_forg_2008_03!R21+sz_gk_forg_2008_04!R21+sz_gk_forg_2008_05!R21+sz_gk_forg_2008_06!R21+sz_gk_forg_2008_07!R21+sz_gk_forg_2008_08!R21</f>
        <v>0</v>
      </c>
      <c r="S21" s="21">
        <f>sz_gk_forg_2008_01!S21+sz_gk_forg_2008_02!S21+sz_gk_forg_2008_03!S21+sz_gk_forg_2008_04!S21+sz_gk_forg_2008_05!S21+sz_gk_forg_2008_06!S21+sz_gk_forg_2008_07!S21+sz_gk_forg_2008_08!S21</f>
        <v>0</v>
      </c>
      <c r="T21" s="22">
        <f>SUM(R21:S21)</f>
        <v>0</v>
      </c>
      <c r="U21" s="20">
        <f>sz_gk_forg_2008_01!U21+sz_gk_forg_2008_02!U21+sz_gk_forg_2008_03!U21+sz_gk_forg_2008_04!U21+sz_gk_forg_2008_05!U21+sz_gk_forg_2008_06!U21+sz_gk_forg_2008_07!U21+sz_gk_forg_2008_08!U21</f>
        <v>0</v>
      </c>
      <c r="V21" s="21">
        <f>sz_gk_forg_2008_01!V21+sz_gk_forg_2008_02!V21+sz_gk_forg_2008_03!V21+sz_gk_forg_2008_04!V21+sz_gk_forg_2008_05!V21+sz_gk_forg_2008_06!V21+sz_gk_forg_2008_07!V21+sz_gk_forg_2008_08!V21</f>
        <v>0</v>
      </c>
      <c r="W21" s="22">
        <f>SUM(U21:V21)</f>
        <v>0</v>
      </c>
      <c r="X21" s="20">
        <f>sz_gk_forg_2008_01!X21+sz_gk_forg_2008_02!X21+sz_gk_forg_2008_03!X21+sz_gk_forg_2008_04!X21+sz_gk_forg_2008_05!X21+sz_gk_forg_2008_06!X21+sz_gk_forg_2008_07!X21+sz_gk_forg_2008_08!X21</f>
        <v>12</v>
      </c>
      <c r="Y21" s="21">
        <f>sz_gk_forg_2008_01!Y21+sz_gk_forg_2008_02!Y21+sz_gk_forg_2008_03!Y21+sz_gk_forg_2008_04!Y21+sz_gk_forg_2008_05!Y21+sz_gk_forg_2008_06!Y21+sz_gk_forg_2008_07!Y21+sz_gk_forg_2008_08!Y21</f>
        <v>9</v>
      </c>
      <c r="Z21" s="22">
        <f>SUM(X21:Y21)</f>
        <v>21</v>
      </c>
    </row>
    <row r="22" spans="1:26" ht="10.5" customHeight="1" thickBot="1">
      <c r="A22" s="396"/>
      <c r="B22" s="123" t="s">
        <v>0</v>
      </c>
      <c r="C22" s="89">
        <f aca="true" t="shared" si="5" ref="C22:H22">C21/C20-1</f>
        <v>0.2068965517241379</v>
      </c>
      <c r="D22" s="71">
        <f t="shared" si="5"/>
        <v>0</v>
      </c>
      <c r="E22" s="129">
        <f t="shared" si="5"/>
        <v>0.10000000000000009</v>
      </c>
      <c r="F22" s="89">
        <f t="shared" si="5"/>
        <v>0.33333333333333326</v>
      </c>
      <c r="G22" s="71">
        <f t="shared" si="5"/>
        <v>-0.09999999999999998</v>
      </c>
      <c r="H22" s="129">
        <f t="shared" si="5"/>
        <v>0.10526315789473695</v>
      </c>
      <c r="I22" s="140">
        <v>0</v>
      </c>
      <c r="J22" s="62">
        <v>0</v>
      </c>
      <c r="K22" s="114">
        <v>0</v>
      </c>
      <c r="L22" s="140">
        <v>0</v>
      </c>
      <c r="M22" s="62">
        <v>0</v>
      </c>
      <c r="N22" s="114">
        <v>0</v>
      </c>
      <c r="O22" s="178">
        <v>0</v>
      </c>
      <c r="P22" s="142">
        <v>0</v>
      </c>
      <c r="Q22" s="114">
        <v>0</v>
      </c>
      <c r="R22" s="140">
        <v>0</v>
      </c>
      <c r="S22" s="62">
        <v>0</v>
      </c>
      <c r="T22" s="114">
        <v>0</v>
      </c>
      <c r="U22" s="140">
        <v>0</v>
      </c>
      <c r="V22" s="62">
        <v>0</v>
      </c>
      <c r="W22" s="109">
        <v>0</v>
      </c>
      <c r="X22" s="167">
        <f>X21/X20-1</f>
        <v>0.33333333333333326</v>
      </c>
      <c r="Y22" s="29">
        <f>Y21/Y20-1</f>
        <v>-0.09999999999999998</v>
      </c>
      <c r="Z22" s="168">
        <f>Z21/Z20-1</f>
        <v>0.10526315789473695</v>
      </c>
    </row>
    <row r="23" spans="1:26" ht="13.5" customHeight="1" thickBot="1">
      <c r="A23" s="446" t="s">
        <v>10</v>
      </c>
      <c r="B23" s="119">
        <v>2007</v>
      </c>
      <c r="C23" s="15">
        <f>sz_gk_forg_2008_01!C23+sz_gk_forg_2008_02!C23+sz_gk_forg_2008_03!C23+sz_gk_forg_2008_04!C23+sz_gk_forg_2008_05!C23+sz_gk_forg_2008_06!C23+sz_gk_forg_2008_07!C23+sz_gk_forg_2008_08!C23</f>
        <v>248337</v>
      </c>
      <c r="D23" s="16">
        <f>sz_gk_forg_2008_01!D23+sz_gk_forg_2008_02!D23+sz_gk_forg_2008_03!D23+sz_gk_forg_2008_04!D23+sz_gk_forg_2008_05!D23+sz_gk_forg_2008_06!D23+sz_gk_forg_2008_07!D23+sz_gk_forg_2008_08!D23</f>
        <v>213153</v>
      </c>
      <c r="E23" s="17">
        <f>SUM(C23:D23)</f>
        <v>461490</v>
      </c>
      <c r="F23" s="15">
        <f>sz_gk_forg_2008_01!F23+sz_gk_forg_2008_02!F23+sz_gk_forg_2008_03!F23+sz_gk_forg_2008_04!F23+sz_gk_forg_2008_05!F23+sz_gk_forg_2008_06!F23+sz_gk_forg_2008_07!F23+sz_gk_forg_2008_08!F23</f>
        <v>92742</v>
      </c>
      <c r="G23" s="16">
        <f>sz_gk_forg_2008_01!G23+sz_gk_forg_2008_02!G23+sz_gk_forg_2008_03!G23+sz_gk_forg_2008_04!G23+sz_gk_forg_2008_05!G23+sz_gk_forg_2008_06!G23+sz_gk_forg_2008_07!G23+sz_gk_forg_2008_08!G23</f>
        <v>85593</v>
      </c>
      <c r="H23" s="17">
        <f t="shared" si="0"/>
        <v>178335</v>
      </c>
      <c r="I23" s="15">
        <f>sz_gk_forg_2008_01!I23+sz_gk_forg_2008_02!I23+sz_gk_forg_2008_03!I23+sz_gk_forg_2008_04!I23+sz_gk_forg_2008_05!I23+sz_gk_forg_2008_06!I23+sz_gk_forg_2008_07!I23+sz_gk_forg_2008_08!I23</f>
        <v>83022</v>
      </c>
      <c r="J23" s="16">
        <f>sz_gk_forg_2008_01!J23+sz_gk_forg_2008_02!J23+sz_gk_forg_2008_03!J23+sz_gk_forg_2008_04!J23+sz_gk_forg_2008_05!J23+sz_gk_forg_2008_06!J23+sz_gk_forg_2008_07!J23+sz_gk_forg_2008_08!J23</f>
        <v>78378</v>
      </c>
      <c r="K23" s="17">
        <f>SUM(I23:J23)</f>
        <v>161400</v>
      </c>
      <c r="L23" s="15">
        <f>sz_gk_forg_2008_01!L23+sz_gk_forg_2008_02!L23+sz_gk_forg_2008_03!L23+sz_gk_forg_2008_04!L23+sz_gk_forg_2008_05!L23+sz_gk_forg_2008_06!L23+sz_gk_forg_2008_07!L23+sz_gk_forg_2008_08!L23</f>
        <v>8539</v>
      </c>
      <c r="M23" s="16">
        <f>sz_gk_forg_2008_01!M23+sz_gk_forg_2008_02!M23+sz_gk_forg_2008_03!M23+sz_gk_forg_2008_04!M23+sz_gk_forg_2008_05!M23+sz_gk_forg_2008_06!M23+sz_gk_forg_2008_07!M23+sz_gk_forg_2008_08!M23</f>
        <v>6341</v>
      </c>
      <c r="N23" s="17">
        <f t="shared" si="3"/>
        <v>14880</v>
      </c>
      <c r="O23" s="15">
        <f>sz_gk_forg_2008_01!O23+sz_gk_forg_2008_02!O23+sz_gk_forg_2008_03!O23+sz_gk_forg_2008_04!O23+sz_gk_forg_2008_05!O23+sz_gk_forg_2008_06!O23+sz_gk_forg_2008_07!O23+sz_gk_forg_2008_08!O23</f>
        <v>872</v>
      </c>
      <c r="P23" s="16">
        <f>sz_gk_forg_2008_01!P23+sz_gk_forg_2008_02!P23+sz_gk_forg_2008_03!P23+sz_gk_forg_2008_04!P23+sz_gk_forg_2008_05!P23+sz_gk_forg_2008_06!P23+sz_gk_forg_2008_07!P23+sz_gk_forg_2008_08!P23</f>
        <v>522</v>
      </c>
      <c r="Q23" s="17">
        <f>SUM(O23:P23)</f>
        <v>1394</v>
      </c>
      <c r="R23" s="15">
        <f>sz_gk_forg_2008_01!R23+sz_gk_forg_2008_02!R23+sz_gk_forg_2008_03!R23+sz_gk_forg_2008_04!R23+sz_gk_forg_2008_05!R23+sz_gk_forg_2008_06!R23+sz_gk_forg_2008_07!R23+sz_gk_forg_2008_08!R23</f>
        <v>309</v>
      </c>
      <c r="S23" s="16">
        <f>sz_gk_forg_2008_01!S23+sz_gk_forg_2008_02!S23+sz_gk_forg_2008_03!S23+sz_gk_forg_2008_04!S23+sz_gk_forg_2008_05!S23+sz_gk_forg_2008_06!S23+sz_gk_forg_2008_07!S23+sz_gk_forg_2008_08!S23</f>
        <v>352</v>
      </c>
      <c r="T23" s="17">
        <f>SUM(R23:S23)</f>
        <v>661</v>
      </c>
      <c r="U23" s="15">
        <f>sz_gk_forg_2008_01!U23+sz_gk_forg_2008_02!U23+sz_gk_forg_2008_03!U23+sz_gk_forg_2008_04!U23+sz_gk_forg_2008_05!U23+sz_gk_forg_2008_06!U23+sz_gk_forg_2008_07!U23+sz_gk_forg_2008_08!U23</f>
        <v>0</v>
      </c>
      <c r="V23" s="16">
        <f>sz_gk_forg_2008_01!V23+sz_gk_forg_2008_02!V23+sz_gk_forg_2008_03!V23+sz_gk_forg_2008_04!V23+sz_gk_forg_2008_05!V23+sz_gk_forg_2008_06!V23+sz_gk_forg_2008_07!V23+sz_gk_forg_2008_08!V23</f>
        <v>0</v>
      </c>
      <c r="W23" s="17">
        <f>SUM(U23:V23)</f>
        <v>0</v>
      </c>
      <c r="X23" s="15">
        <f>sz_gk_forg_2008_01!X23+sz_gk_forg_2008_02!X23+sz_gk_forg_2008_03!X23+sz_gk_forg_2008_04!X23+sz_gk_forg_2008_05!X23+sz_gk_forg_2008_06!X23+sz_gk_forg_2008_07!X23+sz_gk_forg_2008_08!X23</f>
        <v>0</v>
      </c>
      <c r="Y23" s="16">
        <f>sz_gk_forg_2008_01!Y23+sz_gk_forg_2008_02!Y23+sz_gk_forg_2008_03!Y23+sz_gk_forg_2008_04!Y23+sz_gk_forg_2008_05!Y23+sz_gk_forg_2008_06!Y23+sz_gk_forg_2008_07!Y23+sz_gk_forg_2008_08!Y23</f>
        <v>0</v>
      </c>
      <c r="Z23" s="17">
        <f>SUM(X23:Y23)</f>
        <v>0</v>
      </c>
    </row>
    <row r="24" spans="1:26" ht="13.5" customHeight="1" thickBot="1">
      <c r="A24" s="446"/>
      <c r="B24" s="120">
        <v>2008</v>
      </c>
      <c r="C24" s="20">
        <f>sz_gk_forg_2008_01!C24+sz_gk_forg_2008_02!C24+sz_gk_forg_2008_03!C24+sz_gk_forg_2008_04!C24+sz_gk_forg_2008_05!C24+sz_gk_forg_2008_06!C24+sz_gk_forg_2008_07!C24+sz_gk_forg_2008_08!C24</f>
        <v>289625</v>
      </c>
      <c r="D24" s="21">
        <f>sz_gk_forg_2008_01!D24+sz_gk_forg_2008_02!D24+sz_gk_forg_2008_03!D24+sz_gk_forg_2008_04!D24+sz_gk_forg_2008_05!D24+sz_gk_forg_2008_06!D24+sz_gk_forg_2008_07!D24+sz_gk_forg_2008_08!D24</f>
        <v>264548</v>
      </c>
      <c r="E24" s="22">
        <f>SUM(C24:D24)</f>
        <v>554173</v>
      </c>
      <c r="F24" s="20">
        <f>sz_gk_forg_2008_01!F24+sz_gk_forg_2008_02!F24+sz_gk_forg_2008_03!F24+sz_gk_forg_2008_04!F24+sz_gk_forg_2008_05!F24+sz_gk_forg_2008_06!F24+sz_gk_forg_2008_07!F24+sz_gk_forg_2008_08!F24</f>
        <v>108555</v>
      </c>
      <c r="G24" s="21">
        <f>sz_gk_forg_2008_01!G24+sz_gk_forg_2008_02!G24+sz_gk_forg_2008_03!G24+sz_gk_forg_2008_04!G24+sz_gk_forg_2008_05!G24+sz_gk_forg_2008_06!G24+sz_gk_forg_2008_07!G24+sz_gk_forg_2008_08!G24</f>
        <v>106535</v>
      </c>
      <c r="H24" s="22">
        <f t="shared" si="0"/>
        <v>215090</v>
      </c>
      <c r="I24" s="20">
        <f>sz_gk_forg_2008_01!I24+sz_gk_forg_2008_02!I24+sz_gk_forg_2008_03!I24+sz_gk_forg_2008_04!I24+sz_gk_forg_2008_05!I24+sz_gk_forg_2008_06!I24+sz_gk_forg_2008_07!I24+sz_gk_forg_2008_08!I24</f>
        <v>99621</v>
      </c>
      <c r="J24" s="21">
        <f>sz_gk_forg_2008_01!J24+sz_gk_forg_2008_02!J24+sz_gk_forg_2008_03!J24+sz_gk_forg_2008_04!J24+sz_gk_forg_2008_05!J24+sz_gk_forg_2008_06!J24+sz_gk_forg_2008_07!J24+sz_gk_forg_2008_08!J24</f>
        <v>99438</v>
      </c>
      <c r="K24" s="22">
        <f>SUM(I24:J24)</f>
        <v>199059</v>
      </c>
      <c r="L24" s="20">
        <f>sz_gk_forg_2008_01!L24+sz_gk_forg_2008_02!L24+sz_gk_forg_2008_03!L24+sz_gk_forg_2008_04!L24+sz_gk_forg_2008_05!L24+sz_gk_forg_2008_06!L24+sz_gk_forg_2008_07!L24+sz_gk_forg_2008_08!L24</f>
        <v>7677</v>
      </c>
      <c r="M24" s="21">
        <f>sz_gk_forg_2008_01!M24+sz_gk_forg_2008_02!M24+sz_gk_forg_2008_03!M24+sz_gk_forg_2008_04!M24+sz_gk_forg_2008_05!M24+sz_gk_forg_2008_06!M24+sz_gk_forg_2008_07!M24+sz_gk_forg_2008_08!M24</f>
        <v>6272</v>
      </c>
      <c r="N24" s="22">
        <f t="shared" si="3"/>
        <v>13949</v>
      </c>
      <c r="O24" s="20">
        <f>sz_gk_forg_2008_01!O24+sz_gk_forg_2008_02!O24+sz_gk_forg_2008_03!O24+sz_gk_forg_2008_04!O24+sz_gk_forg_2008_05!O24+sz_gk_forg_2008_06!O24+sz_gk_forg_2008_07!O24+sz_gk_forg_2008_08!O24</f>
        <v>843</v>
      </c>
      <c r="P24" s="21">
        <f>sz_gk_forg_2008_01!P24+sz_gk_forg_2008_02!P24+sz_gk_forg_2008_03!P24+sz_gk_forg_2008_04!P24+sz_gk_forg_2008_05!P24+sz_gk_forg_2008_06!P24+sz_gk_forg_2008_07!P24+sz_gk_forg_2008_08!P24</f>
        <v>476</v>
      </c>
      <c r="Q24" s="22">
        <f>SUM(O24:P24)</f>
        <v>1319</v>
      </c>
      <c r="R24" s="20">
        <f>sz_gk_forg_2008_01!R24+sz_gk_forg_2008_02!R24+sz_gk_forg_2008_03!R24+sz_gk_forg_2008_04!R24+sz_gk_forg_2008_05!R24+sz_gk_forg_2008_06!R24+sz_gk_forg_2008_07!R24+sz_gk_forg_2008_08!R24</f>
        <v>414</v>
      </c>
      <c r="S24" s="21">
        <f>sz_gk_forg_2008_01!S24+sz_gk_forg_2008_02!S24+sz_gk_forg_2008_03!S24+sz_gk_forg_2008_04!S24+sz_gk_forg_2008_05!S24+sz_gk_forg_2008_06!S24+sz_gk_forg_2008_07!S24+sz_gk_forg_2008_08!S24</f>
        <v>349</v>
      </c>
      <c r="T24" s="22">
        <f>SUM(R24:S24)</f>
        <v>763</v>
      </c>
      <c r="U24" s="20">
        <f>sz_gk_forg_2008_01!U24+sz_gk_forg_2008_02!U24+sz_gk_forg_2008_03!U24+sz_gk_forg_2008_04!U24+sz_gk_forg_2008_05!U24+sz_gk_forg_2008_06!U24+sz_gk_forg_2008_07!U24+sz_gk_forg_2008_08!U24</f>
        <v>0</v>
      </c>
      <c r="V24" s="21">
        <f>sz_gk_forg_2008_01!V24+sz_gk_forg_2008_02!V24+sz_gk_forg_2008_03!V24+sz_gk_forg_2008_04!V24+sz_gk_forg_2008_05!V24+sz_gk_forg_2008_06!V24+sz_gk_forg_2008_07!V24+sz_gk_forg_2008_08!V24</f>
        <v>0</v>
      </c>
      <c r="W24" s="22">
        <f>SUM(U24:V24)</f>
        <v>0</v>
      </c>
      <c r="X24" s="20">
        <f>sz_gk_forg_2008_01!X24+sz_gk_forg_2008_02!X24+sz_gk_forg_2008_03!X24+sz_gk_forg_2008_04!X24+sz_gk_forg_2008_05!X24+sz_gk_forg_2008_06!X24+sz_gk_forg_2008_07!X24+sz_gk_forg_2008_08!X24</f>
        <v>0</v>
      </c>
      <c r="Y24" s="21">
        <f>sz_gk_forg_2008_01!Y24+sz_gk_forg_2008_02!Y24+sz_gk_forg_2008_03!Y24+sz_gk_forg_2008_04!Y24+sz_gk_forg_2008_05!Y24+sz_gk_forg_2008_06!Y24+sz_gk_forg_2008_07!Y24+sz_gk_forg_2008_08!Y24</f>
        <v>0</v>
      </c>
      <c r="Z24" s="22">
        <f>SUM(X24:Y24)</f>
        <v>0</v>
      </c>
    </row>
    <row r="25" spans="1:26" ht="10.5" customHeight="1" thickBot="1">
      <c r="A25" s="446"/>
      <c r="B25" s="121" t="s">
        <v>0</v>
      </c>
      <c r="C25" s="89">
        <f>C24/C23-1</f>
        <v>0.1662579478692261</v>
      </c>
      <c r="D25" s="71">
        <f>D24/D23-1</f>
        <v>0.24111788246001709</v>
      </c>
      <c r="E25" s="25">
        <f aca="true" t="shared" si="6" ref="E25:T25">E24/E23-1</f>
        <v>0.20083425426336432</v>
      </c>
      <c r="F25" s="26">
        <f t="shared" si="6"/>
        <v>0.17050527269198423</v>
      </c>
      <c r="G25" s="27">
        <f t="shared" si="6"/>
        <v>0.24466954073347114</v>
      </c>
      <c r="H25" s="25">
        <f t="shared" si="6"/>
        <v>0.206100877561892</v>
      </c>
      <c r="I25" s="26">
        <f>I24/I23-1</f>
        <v>0.1999349569993496</v>
      </c>
      <c r="J25" s="27">
        <f>J24/J23-1</f>
        <v>0.2686978488861671</v>
      </c>
      <c r="K25" s="25">
        <f t="shared" si="6"/>
        <v>0.2333271375464685</v>
      </c>
      <c r="L25" s="26">
        <f t="shared" si="6"/>
        <v>-0.10094858882773161</v>
      </c>
      <c r="M25" s="27">
        <f t="shared" si="6"/>
        <v>-0.010881564422015488</v>
      </c>
      <c r="N25" s="25">
        <f t="shared" si="6"/>
        <v>-0.06256720430107532</v>
      </c>
      <c r="O25" s="89">
        <f t="shared" si="6"/>
        <v>-0.03325688073394495</v>
      </c>
      <c r="P25" s="71">
        <f t="shared" si="6"/>
        <v>-0.08812260536398464</v>
      </c>
      <c r="Q25" s="25">
        <f t="shared" si="6"/>
        <v>-0.053802008608321406</v>
      </c>
      <c r="R25" s="26">
        <v>5</v>
      </c>
      <c r="S25" s="27">
        <f t="shared" si="6"/>
        <v>-0.008522727272727293</v>
      </c>
      <c r="T25" s="25">
        <f t="shared" si="6"/>
        <v>0.1543116490166414</v>
      </c>
      <c r="U25" s="140">
        <v>0</v>
      </c>
      <c r="V25" s="62">
        <v>0</v>
      </c>
      <c r="W25" s="58">
        <v>0</v>
      </c>
      <c r="X25" s="140">
        <v>0</v>
      </c>
      <c r="Y25" s="62">
        <v>0</v>
      </c>
      <c r="Z25" s="58">
        <v>0</v>
      </c>
    </row>
    <row r="26" spans="1:26" ht="13.5" customHeight="1" thickBot="1">
      <c r="A26" s="446" t="s">
        <v>11</v>
      </c>
      <c r="B26" s="116">
        <v>2007</v>
      </c>
      <c r="C26" s="15">
        <f>sz_gk_forg_2008_01!C26+sz_gk_forg_2008_02!C26+sz_gk_forg_2008_03!C26+sz_gk_forg_2008_04!C26+sz_gk_forg_2008_05!C26+sz_gk_forg_2008_06!C26+sz_gk_forg_2008_07!C26+sz_gk_forg_2008_08!C26</f>
        <v>5992</v>
      </c>
      <c r="D26" s="16">
        <f>sz_gk_forg_2008_01!D26+sz_gk_forg_2008_02!D26+sz_gk_forg_2008_03!D26+sz_gk_forg_2008_04!D26+sz_gk_forg_2008_05!D26+sz_gk_forg_2008_06!D26+sz_gk_forg_2008_07!D26+sz_gk_forg_2008_08!D26</f>
        <v>5872</v>
      </c>
      <c r="E26" s="17">
        <f>SUM(C26:D26)</f>
        <v>11864</v>
      </c>
      <c r="F26" s="15">
        <f>sz_gk_forg_2008_01!F26+sz_gk_forg_2008_02!F26+sz_gk_forg_2008_03!F26+sz_gk_forg_2008_04!F26+sz_gk_forg_2008_05!F26+sz_gk_forg_2008_06!F26+sz_gk_forg_2008_07!F26+sz_gk_forg_2008_08!F26</f>
        <v>1105</v>
      </c>
      <c r="G26" s="16">
        <f>sz_gk_forg_2008_01!G26+sz_gk_forg_2008_02!G26+sz_gk_forg_2008_03!G26+sz_gk_forg_2008_04!G26+sz_gk_forg_2008_05!G26+sz_gk_forg_2008_06!G26+sz_gk_forg_2008_07!G26+sz_gk_forg_2008_08!G26</f>
        <v>1110</v>
      </c>
      <c r="H26" s="17">
        <f t="shared" si="0"/>
        <v>2215</v>
      </c>
      <c r="I26" s="15">
        <f>sz_gk_forg_2008_01!I26+sz_gk_forg_2008_02!I26+sz_gk_forg_2008_03!I26+sz_gk_forg_2008_04!I26+sz_gk_forg_2008_05!I26+sz_gk_forg_2008_06!I26+sz_gk_forg_2008_07!I26+sz_gk_forg_2008_08!I26</f>
        <v>0</v>
      </c>
      <c r="J26" s="16">
        <f>sz_gk_forg_2008_01!J26+sz_gk_forg_2008_02!J26+sz_gk_forg_2008_03!J26+sz_gk_forg_2008_04!J26+sz_gk_forg_2008_05!J26+sz_gk_forg_2008_06!J26+sz_gk_forg_2008_07!J26+sz_gk_forg_2008_08!J26</f>
        <v>0</v>
      </c>
      <c r="K26" s="17">
        <v>0</v>
      </c>
      <c r="L26" s="15">
        <f>sz_gk_forg_2008_01!L26+sz_gk_forg_2008_02!L26+sz_gk_forg_2008_03!L26+sz_gk_forg_2008_04!L26+sz_gk_forg_2008_05!L26+sz_gk_forg_2008_06!L26+sz_gk_forg_2008_07!L26+sz_gk_forg_2008_08!L26</f>
        <v>0</v>
      </c>
      <c r="M26" s="16">
        <f>sz_gk_forg_2008_01!M26+sz_gk_forg_2008_02!M26+sz_gk_forg_2008_03!M26+sz_gk_forg_2008_04!M26+sz_gk_forg_2008_05!M26+sz_gk_forg_2008_06!M26+sz_gk_forg_2008_07!M26+sz_gk_forg_2008_08!M26</f>
        <v>0</v>
      </c>
      <c r="N26" s="17">
        <f t="shared" si="3"/>
        <v>0</v>
      </c>
      <c r="O26" s="15">
        <f>sz_gk_forg_2008_01!O26+sz_gk_forg_2008_02!O26+sz_gk_forg_2008_03!O26+sz_gk_forg_2008_04!O26+sz_gk_forg_2008_05!O26+sz_gk_forg_2008_06!O26+sz_gk_forg_2008_07!O26+sz_gk_forg_2008_08!O26</f>
        <v>0</v>
      </c>
      <c r="P26" s="16">
        <f>sz_gk_forg_2008_01!P26+sz_gk_forg_2008_02!P26+sz_gk_forg_2008_03!P26+sz_gk_forg_2008_04!P26+sz_gk_forg_2008_05!P26+sz_gk_forg_2008_06!P26+sz_gk_forg_2008_07!P26+sz_gk_forg_2008_08!P26</f>
        <v>0</v>
      </c>
      <c r="Q26" s="17">
        <v>0</v>
      </c>
      <c r="R26" s="15">
        <f>sz_gk_forg_2008_01!R26+sz_gk_forg_2008_02!R26+sz_gk_forg_2008_03!R26+sz_gk_forg_2008_04!R26+sz_gk_forg_2008_05!R26+sz_gk_forg_2008_06!R26+sz_gk_forg_2008_07!R26+sz_gk_forg_2008_08!R26</f>
        <v>0</v>
      </c>
      <c r="S26" s="16">
        <f>sz_gk_forg_2008_01!S26+sz_gk_forg_2008_02!S26+sz_gk_forg_2008_03!S26+sz_gk_forg_2008_04!S26+sz_gk_forg_2008_05!S26+sz_gk_forg_2008_06!S26+sz_gk_forg_2008_07!S26+sz_gk_forg_2008_08!S26</f>
        <v>0</v>
      </c>
      <c r="T26" s="17">
        <f>SUM(R26:S26)</f>
        <v>0</v>
      </c>
      <c r="U26" s="15">
        <f>sz_gk_forg_2008_01!U26+sz_gk_forg_2008_02!U26+sz_gk_forg_2008_03!U26+sz_gk_forg_2008_04!U26+sz_gk_forg_2008_05!U26+sz_gk_forg_2008_06!U26+sz_gk_forg_2008_07!U26+sz_gk_forg_2008_08!U26</f>
        <v>1105</v>
      </c>
      <c r="V26" s="16">
        <f>sz_gk_forg_2008_01!V26+sz_gk_forg_2008_02!V26+sz_gk_forg_2008_03!V26+sz_gk_forg_2008_04!V26+sz_gk_forg_2008_05!V26+sz_gk_forg_2008_06!V26+sz_gk_forg_2008_07!V26+sz_gk_forg_2008_08!V26</f>
        <v>1110</v>
      </c>
      <c r="W26" s="17">
        <f>SUM(U26:V26)</f>
        <v>2215</v>
      </c>
      <c r="X26" s="15">
        <f>sz_gk_forg_2008_01!X26+sz_gk_forg_2008_02!X26+sz_gk_forg_2008_03!X26+sz_gk_forg_2008_04!X26+sz_gk_forg_2008_05!X26+sz_gk_forg_2008_06!X26+sz_gk_forg_2008_07!X26+sz_gk_forg_2008_08!X26</f>
        <v>0</v>
      </c>
      <c r="Y26" s="16">
        <f>sz_gk_forg_2008_01!Y26+sz_gk_forg_2008_02!Y26+sz_gk_forg_2008_03!Y26+sz_gk_forg_2008_04!Y26+sz_gk_forg_2008_05!Y26+sz_gk_forg_2008_06!Y26+sz_gk_forg_2008_07!Y26+sz_gk_forg_2008_08!Y26</f>
        <v>0</v>
      </c>
      <c r="Z26" s="17">
        <f>SUM(X26:Y26)</f>
        <v>0</v>
      </c>
    </row>
    <row r="27" spans="1:26" ht="13.5" customHeight="1" thickBot="1">
      <c r="A27" s="446"/>
      <c r="B27" s="117">
        <v>2008</v>
      </c>
      <c r="C27" s="20">
        <f>sz_gk_forg_2008_01!C27+sz_gk_forg_2008_02!C27+sz_gk_forg_2008_03!C27+sz_gk_forg_2008_04!C27+sz_gk_forg_2008_05!C27+sz_gk_forg_2008_06!C27+sz_gk_forg_2008_07!C27+sz_gk_forg_2008_08!C27</f>
        <v>3829</v>
      </c>
      <c r="D27" s="21">
        <f>sz_gk_forg_2008_01!D27+sz_gk_forg_2008_02!D27+sz_gk_forg_2008_03!D27+sz_gk_forg_2008_04!D27+sz_gk_forg_2008_05!D27+sz_gk_forg_2008_06!D27+sz_gk_forg_2008_07!D27+sz_gk_forg_2008_08!D27</f>
        <v>3806</v>
      </c>
      <c r="E27" s="22">
        <f>SUM(C27:D27)</f>
        <v>7635</v>
      </c>
      <c r="F27" s="20">
        <f>sz_gk_forg_2008_01!F27+sz_gk_forg_2008_02!F27+sz_gk_forg_2008_03!F27+sz_gk_forg_2008_04!F27+sz_gk_forg_2008_05!F27+sz_gk_forg_2008_06!F27+sz_gk_forg_2008_07!F27+sz_gk_forg_2008_08!F27</f>
        <v>735</v>
      </c>
      <c r="G27" s="21">
        <f>sz_gk_forg_2008_01!G27+sz_gk_forg_2008_02!G27+sz_gk_forg_2008_03!G27+sz_gk_forg_2008_04!G27+sz_gk_forg_2008_05!G27+sz_gk_forg_2008_06!G27+sz_gk_forg_2008_07!G27+sz_gk_forg_2008_08!G27</f>
        <v>735</v>
      </c>
      <c r="H27" s="22">
        <f t="shared" si="0"/>
        <v>1470</v>
      </c>
      <c r="I27" s="20">
        <f>sz_gk_forg_2008_01!I27+sz_gk_forg_2008_02!I27+sz_gk_forg_2008_03!I27+sz_gk_forg_2008_04!I27+sz_gk_forg_2008_05!I27+sz_gk_forg_2008_06!I27+sz_gk_forg_2008_07!I27+sz_gk_forg_2008_08!I27</f>
        <v>0</v>
      </c>
      <c r="J27" s="21">
        <f>sz_gk_forg_2008_01!J27+sz_gk_forg_2008_02!J27+sz_gk_forg_2008_03!J27+sz_gk_forg_2008_04!J27+sz_gk_forg_2008_05!J27+sz_gk_forg_2008_06!J27+sz_gk_forg_2008_07!J27+sz_gk_forg_2008_08!J27</f>
        <v>0</v>
      </c>
      <c r="K27" s="22">
        <v>0</v>
      </c>
      <c r="L27" s="20">
        <f>sz_gk_forg_2008_01!L27+sz_gk_forg_2008_02!L27+sz_gk_forg_2008_03!L27+sz_gk_forg_2008_04!L27+sz_gk_forg_2008_05!L27+sz_gk_forg_2008_06!L27+sz_gk_forg_2008_07!L27+sz_gk_forg_2008_08!L27</f>
        <v>0</v>
      </c>
      <c r="M27" s="21">
        <f>sz_gk_forg_2008_01!M27+sz_gk_forg_2008_02!M27+sz_gk_forg_2008_03!M27+sz_gk_forg_2008_04!M27+sz_gk_forg_2008_05!M27+sz_gk_forg_2008_06!M27+sz_gk_forg_2008_07!M27+sz_gk_forg_2008_08!M27</f>
        <v>0</v>
      </c>
      <c r="N27" s="22">
        <f t="shared" si="3"/>
        <v>0</v>
      </c>
      <c r="O27" s="20">
        <f>sz_gk_forg_2008_01!O27+sz_gk_forg_2008_02!O27+sz_gk_forg_2008_03!O27+sz_gk_forg_2008_04!O27+sz_gk_forg_2008_05!O27+sz_gk_forg_2008_06!O27+sz_gk_forg_2008_07!O27+sz_gk_forg_2008_08!O27</f>
        <v>0</v>
      </c>
      <c r="P27" s="21">
        <f>sz_gk_forg_2008_01!P27+sz_gk_forg_2008_02!P27+sz_gk_forg_2008_03!P27+sz_gk_forg_2008_04!P27+sz_gk_forg_2008_05!P27+sz_gk_forg_2008_06!P27+sz_gk_forg_2008_07!P27+sz_gk_forg_2008_08!P27</f>
        <v>0</v>
      </c>
      <c r="Q27" s="22">
        <v>0</v>
      </c>
      <c r="R27" s="20">
        <f>sz_gk_forg_2008_01!R27+sz_gk_forg_2008_02!R27+sz_gk_forg_2008_03!R27+sz_gk_forg_2008_04!R27+sz_gk_forg_2008_05!R27+sz_gk_forg_2008_06!R27+sz_gk_forg_2008_07!R27+sz_gk_forg_2008_08!R27</f>
        <v>0</v>
      </c>
      <c r="S27" s="21">
        <f>sz_gk_forg_2008_01!S27+sz_gk_forg_2008_02!S27+sz_gk_forg_2008_03!S27+sz_gk_forg_2008_04!S27+sz_gk_forg_2008_05!S27+sz_gk_forg_2008_06!S27+sz_gk_forg_2008_07!S27+sz_gk_forg_2008_08!S27</f>
        <v>0</v>
      </c>
      <c r="T27" s="22">
        <f>SUM(R27:S27)</f>
        <v>0</v>
      </c>
      <c r="U27" s="20">
        <f>sz_gk_forg_2008_01!U27+sz_gk_forg_2008_02!U27+sz_gk_forg_2008_03!U27+sz_gk_forg_2008_04!U27+sz_gk_forg_2008_05!U27+sz_gk_forg_2008_06!U27+sz_gk_forg_2008_07!U27+sz_gk_forg_2008_08!U27</f>
        <v>735</v>
      </c>
      <c r="V27" s="21">
        <f>sz_gk_forg_2008_01!V27+sz_gk_forg_2008_02!V27+sz_gk_forg_2008_03!V27+sz_gk_forg_2008_04!V27+sz_gk_forg_2008_05!V27+sz_gk_forg_2008_06!V27+sz_gk_forg_2008_07!V27+sz_gk_forg_2008_08!V27</f>
        <v>735</v>
      </c>
      <c r="W27" s="22">
        <f>SUM(U27:V27)</f>
        <v>1470</v>
      </c>
      <c r="X27" s="20">
        <f>sz_gk_forg_2008_01!X27+sz_gk_forg_2008_02!X27+sz_gk_forg_2008_03!X27+sz_gk_forg_2008_04!X27+sz_gk_forg_2008_05!X27+sz_gk_forg_2008_06!X27+sz_gk_forg_2008_07!X27+sz_gk_forg_2008_08!X27</f>
        <v>0</v>
      </c>
      <c r="Y27" s="21">
        <f>sz_gk_forg_2008_01!Y27+sz_gk_forg_2008_02!Y27+sz_gk_forg_2008_03!Y27+sz_gk_forg_2008_04!Y27+sz_gk_forg_2008_05!Y27+sz_gk_forg_2008_06!Y27+sz_gk_forg_2008_07!Y27+sz_gk_forg_2008_08!Y27</f>
        <v>0</v>
      </c>
      <c r="Z27" s="22">
        <f>SUM(X27:Y27)</f>
        <v>0</v>
      </c>
    </row>
    <row r="28" spans="1:26" ht="10.5" customHeight="1" thickBot="1">
      <c r="A28" s="446"/>
      <c r="B28" s="118" t="s">
        <v>0</v>
      </c>
      <c r="C28" s="89">
        <f aca="true" t="shared" si="7" ref="C28:H28">C27/C26-1</f>
        <v>-0.360981308411215</v>
      </c>
      <c r="D28" s="71">
        <f t="shared" si="7"/>
        <v>-0.35183923705722076</v>
      </c>
      <c r="E28" s="25">
        <f t="shared" si="7"/>
        <v>-0.3564565070802428</v>
      </c>
      <c r="F28" s="26">
        <f t="shared" si="7"/>
        <v>-0.33484162895927605</v>
      </c>
      <c r="G28" s="27">
        <f t="shared" si="7"/>
        <v>-0.33783783783783783</v>
      </c>
      <c r="H28" s="25">
        <f t="shared" si="7"/>
        <v>-0.3363431151241535</v>
      </c>
      <c r="I28" s="140">
        <v>0</v>
      </c>
      <c r="J28" s="62">
        <v>0</v>
      </c>
      <c r="K28" s="58">
        <v>0</v>
      </c>
      <c r="L28" s="104">
        <v>0</v>
      </c>
      <c r="M28" s="49">
        <v>0</v>
      </c>
      <c r="N28" s="58">
        <v>0</v>
      </c>
      <c r="O28" s="105">
        <v>0</v>
      </c>
      <c r="P28" s="73">
        <v>0</v>
      </c>
      <c r="Q28" s="109">
        <v>0</v>
      </c>
      <c r="R28" s="107">
        <v>0</v>
      </c>
      <c r="S28" s="108">
        <v>0</v>
      </c>
      <c r="T28" s="109">
        <v>0</v>
      </c>
      <c r="U28" s="167">
        <f>U27/U26-1</f>
        <v>-0.33484162895927605</v>
      </c>
      <c r="V28" s="29">
        <f>V27/V26-1</f>
        <v>-0.33783783783783783</v>
      </c>
      <c r="W28" s="25">
        <f>W27/W26-1</f>
        <v>-0.3363431151241535</v>
      </c>
      <c r="X28" s="107">
        <v>0</v>
      </c>
      <c r="Y28" s="108">
        <v>0</v>
      </c>
      <c r="Z28" s="114">
        <v>0</v>
      </c>
    </row>
    <row r="29" spans="1:26" ht="13.5" customHeight="1" thickBot="1">
      <c r="A29" s="446" t="s">
        <v>24</v>
      </c>
      <c r="B29" s="116">
        <v>2007</v>
      </c>
      <c r="C29" s="15">
        <f>sz_gk_forg_2008_01!C29+sz_gk_forg_2008_02!C29+sz_gk_forg_2008_03!C29+sz_gk_forg_2008_04!C29+sz_gk_forg_2008_05!C29+sz_gk_forg_2008_06!C29+sz_gk_forg_2008_07!C29+sz_gk_forg_2008_08!C29</f>
        <v>1015384</v>
      </c>
      <c r="D29" s="16">
        <f>sz_gk_forg_2008_01!D29+sz_gk_forg_2008_02!D29+sz_gk_forg_2008_03!D29+sz_gk_forg_2008_04!D29+sz_gk_forg_2008_05!D29+sz_gk_forg_2008_06!D29+sz_gk_forg_2008_07!D29+sz_gk_forg_2008_08!D29</f>
        <v>812497</v>
      </c>
      <c r="E29" s="17">
        <f>SUM(C29:D29)</f>
        <v>1827881</v>
      </c>
      <c r="F29" s="15">
        <f>sz_gk_forg_2008_01!F29+sz_gk_forg_2008_02!F29+sz_gk_forg_2008_03!F29+sz_gk_forg_2008_04!F29+sz_gk_forg_2008_05!F29+sz_gk_forg_2008_06!F29+sz_gk_forg_2008_07!F29+sz_gk_forg_2008_08!F29</f>
        <v>356612</v>
      </c>
      <c r="G29" s="16">
        <f>sz_gk_forg_2008_01!G29+sz_gk_forg_2008_02!G29+sz_gk_forg_2008_03!G29+sz_gk_forg_2008_04!G29+sz_gk_forg_2008_05!G29+sz_gk_forg_2008_06!G29+sz_gk_forg_2008_07!G29+sz_gk_forg_2008_08!G29</f>
        <v>300067</v>
      </c>
      <c r="H29" s="17">
        <f>SUM(F29:G29)</f>
        <v>656679</v>
      </c>
      <c r="I29" s="15">
        <f>sz_gk_forg_2008_01!I29+sz_gk_forg_2008_02!I29+sz_gk_forg_2008_03!I29+sz_gk_forg_2008_04!I29+sz_gk_forg_2008_05!I29+sz_gk_forg_2008_06!I29+sz_gk_forg_2008_07!I29+sz_gk_forg_2008_08!I29</f>
        <v>219532</v>
      </c>
      <c r="J29" s="16">
        <f>sz_gk_forg_2008_01!J29+sz_gk_forg_2008_02!J29+sz_gk_forg_2008_03!J29+sz_gk_forg_2008_04!J29+sz_gk_forg_2008_05!J29+sz_gk_forg_2008_06!J29+sz_gk_forg_2008_07!J29+sz_gk_forg_2008_08!J29</f>
        <v>201693</v>
      </c>
      <c r="K29" s="17">
        <f>SUM(I29:J29)</f>
        <v>421225</v>
      </c>
      <c r="L29" s="15">
        <f>sz_gk_forg_2008_01!L29+sz_gk_forg_2008_02!L29+sz_gk_forg_2008_03!L29+sz_gk_forg_2008_04!L29+sz_gk_forg_2008_05!L29+sz_gk_forg_2008_06!L29+sz_gk_forg_2008_07!L29+sz_gk_forg_2008_08!L29</f>
        <v>128268</v>
      </c>
      <c r="M29" s="16">
        <f>sz_gk_forg_2008_01!M29+sz_gk_forg_2008_02!M29+sz_gk_forg_2008_03!M29+sz_gk_forg_2008_04!M29+sz_gk_forg_2008_05!M29+sz_gk_forg_2008_06!M29+sz_gk_forg_2008_07!M29+sz_gk_forg_2008_08!M29</f>
        <v>90962</v>
      </c>
      <c r="N29" s="17">
        <f>SUM(L29:M29)</f>
        <v>219230</v>
      </c>
      <c r="O29" s="15">
        <f>sz_gk_forg_2008_01!O29+sz_gk_forg_2008_02!O29+sz_gk_forg_2008_03!O29+sz_gk_forg_2008_04!O29+sz_gk_forg_2008_05!O29+sz_gk_forg_2008_06!O29+sz_gk_forg_2008_07!O29+sz_gk_forg_2008_08!O29</f>
        <v>8205</v>
      </c>
      <c r="P29" s="16">
        <f>sz_gk_forg_2008_01!P29+sz_gk_forg_2008_02!P29+sz_gk_forg_2008_03!P29+sz_gk_forg_2008_04!P29+sz_gk_forg_2008_05!P29+sz_gk_forg_2008_06!P29+sz_gk_forg_2008_07!P29+sz_gk_forg_2008_08!P29</f>
        <v>6825</v>
      </c>
      <c r="Q29" s="17">
        <f>SUM(O29:P29)</f>
        <v>15030</v>
      </c>
      <c r="R29" s="15">
        <f>sz_gk_forg_2008_01!R29+sz_gk_forg_2008_02!R29+sz_gk_forg_2008_03!R29+sz_gk_forg_2008_04!R29+sz_gk_forg_2008_05!R29+sz_gk_forg_2008_06!R29+sz_gk_forg_2008_07!R29+sz_gk_forg_2008_08!R29</f>
        <v>593</v>
      </c>
      <c r="S29" s="16">
        <f>sz_gk_forg_2008_01!S29+sz_gk_forg_2008_02!S29+sz_gk_forg_2008_03!S29+sz_gk_forg_2008_04!S29+sz_gk_forg_2008_05!S29+sz_gk_forg_2008_06!S29+sz_gk_forg_2008_07!S29+sz_gk_forg_2008_08!S29</f>
        <v>572</v>
      </c>
      <c r="T29" s="17">
        <f>SUM(R29:S29)</f>
        <v>1165</v>
      </c>
      <c r="U29" s="15">
        <f>sz_gk_forg_2008_01!U29+sz_gk_forg_2008_02!U29+sz_gk_forg_2008_03!U29+sz_gk_forg_2008_04!U29+sz_gk_forg_2008_05!U29+sz_gk_forg_2008_06!U29+sz_gk_forg_2008_07!U29+sz_gk_forg_2008_08!U29</f>
        <v>0</v>
      </c>
      <c r="V29" s="16">
        <f>sz_gk_forg_2008_01!V29+sz_gk_forg_2008_02!V29+sz_gk_forg_2008_03!V29+sz_gk_forg_2008_04!V29+sz_gk_forg_2008_05!V29+sz_gk_forg_2008_06!V29+sz_gk_forg_2008_07!V29+sz_gk_forg_2008_08!V29</f>
        <v>0</v>
      </c>
      <c r="W29" s="17">
        <f>SUM(U29:V29)</f>
        <v>0</v>
      </c>
      <c r="X29" s="15">
        <f>sz_gk_forg_2008_01!X29+sz_gk_forg_2008_02!X29+sz_gk_forg_2008_03!X29+sz_gk_forg_2008_04!X29+sz_gk_forg_2008_05!X29+sz_gk_forg_2008_06!X29+sz_gk_forg_2008_07!X29+sz_gk_forg_2008_08!X29</f>
        <v>0</v>
      </c>
      <c r="Y29" s="16">
        <f>sz_gk_forg_2008_01!Y29+sz_gk_forg_2008_02!Y29+sz_gk_forg_2008_03!Y29+sz_gk_forg_2008_04!Y29+sz_gk_forg_2008_05!Y29+sz_gk_forg_2008_06!Y29+sz_gk_forg_2008_07!Y29+sz_gk_forg_2008_08!Y29</f>
        <v>0</v>
      </c>
      <c r="Z29" s="17">
        <f>SUM(X29:Y29)</f>
        <v>0</v>
      </c>
    </row>
    <row r="30" spans="1:26" ht="13.5" customHeight="1" thickBot="1">
      <c r="A30" s="446"/>
      <c r="B30" s="117">
        <v>2008</v>
      </c>
      <c r="C30" s="20">
        <f>sz_gk_forg_2008_01!C30+sz_gk_forg_2008_02!C30+sz_gk_forg_2008_03!C30+sz_gk_forg_2008_04!C30+sz_gk_forg_2008_05!C30+sz_gk_forg_2008_06!C30+sz_gk_forg_2008_07!C30+sz_gk_forg_2008_08!C30</f>
        <v>1200659</v>
      </c>
      <c r="D30" s="21">
        <f>sz_gk_forg_2008_01!D30+sz_gk_forg_2008_02!D30+sz_gk_forg_2008_03!D30+sz_gk_forg_2008_04!D30+sz_gk_forg_2008_05!D30+sz_gk_forg_2008_06!D30+sz_gk_forg_2008_07!D30+sz_gk_forg_2008_08!D30</f>
        <v>972486</v>
      </c>
      <c r="E30" s="22">
        <f>SUM(C30:D30)</f>
        <v>2173145</v>
      </c>
      <c r="F30" s="20">
        <f>sz_gk_forg_2008_01!F30+sz_gk_forg_2008_02!F30+sz_gk_forg_2008_03!F30+sz_gk_forg_2008_04!F30+sz_gk_forg_2008_05!F30+sz_gk_forg_2008_06!F30+sz_gk_forg_2008_07!F30+sz_gk_forg_2008_08!F30</f>
        <v>489939</v>
      </c>
      <c r="G30" s="21">
        <f>sz_gk_forg_2008_01!G30+sz_gk_forg_2008_02!G30+sz_gk_forg_2008_03!G30+sz_gk_forg_2008_04!G30+sz_gk_forg_2008_05!G30+sz_gk_forg_2008_06!G30+sz_gk_forg_2008_07!G30+sz_gk_forg_2008_08!G30</f>
        <v>387834</v>
      </c>
      <c r="H30" s="22">
        <f>SUM(F30:G30)</f>
        <v>877773</v>
      </c>
      <c r="I30" s="20">
        <f>sz_gk_forg_2008_01!I30+sz_gk_forg_2008_02!I30+sz_gk_forg_2008_03!I30+sz_gk_forg_2008_04!I30+sz_gk_forg_2008_05!I30+sz_gk_forg_2008_06!I30+sz_gk_forg_2008_07!I30+sz_gk_forg_2008_08!I30</f>
        <v>298068</v>
      </c>
      <c r="J30" s="21">
        <f>sz_gk_forg_2008_01!J30+sz_gk_forg_2008_02!J30+sz_gk_forg_2008_03!J30+sz_gk_forg_2008_04!J30+sz_gk_forg_2008_05!J30+sz_gk_forg_2008_06!J30+sz_gk_forg_2008_07!J30+sz_gk_forg_2008_08!J30</f>
        <v>281841</v>
      </c>
      <c r="K30" s="22">
        <f>SUM(I30:J30)</f>
        <v>579909</v>
      </c>
      <c r="L30" s="20">
        <f>sz_gk_forg_2008_01!L30+sz_gk_forg_2008_02!L30+sz_gk_forg_2008_03!L30+sz_gk_forg_2008_04!L30+sz_gk_forg_2008_05!L30+sz_gk_forg_2008_06!L30+sz_gk_forg_2008_07!L30+sz_gk_forg_2008_08!L30</f>
        <v>184226</v>
      </c>
      <c r="M30" s="21">
        <f>sz_gk_forg_2008_01!M30+sz_gk_forg_2008_02!M30+sz_gk_forg_2008_03!M30+sz_gk_forg_2008_04!M30+sz_gk_forg_2008_05!M30+sz_gk_forg_2008_06!M30+sz_gk_forg_2008_07!M30+sz_gk_forg_2008_08!M30</f>
        <v>99869</v>
      </c>
      <c r="N30" s="22">
        <f>SUM(L30:M30)</f>
        <v>284095</v>
      </c>
      <c r="O30" s="20">
        <f>sz_gk_forg_2008_01!O30+sz_gk_forg_2008_02!O30+sz_gk_forg_2008_03!O30+sz_gk_forg_2008_04!O30+sz_gk_forg_2008_05!O30+sz_gk_forg_2008_06!O30+sz_gk_forg_2008_07!O30+sz_gk_forg_2008_08!O30</f>
        <v>7004</v>
      </c>
      <c r="P30" s="21">
        <f>sz_gk_forg_2008_01!P30+sz_gk_forg_2008_02!P30+sz_gk_forg_2008_03!P30+sz_gk_forg_2008_04!P30+sz_gk_forg_2008_05!P30+sz_gk_forg_2008_06!P30+sz_gk_forg_2008_07!P30+sz_gk_forg_2008_08!P30</f>
        <v>5534</v>
      </c>
      <c r="Q30" s="22">
        <f>SUM(O30:P30)</f>
        <v>12538</v>
      </c>
      <c r="R30" s="20">
        <f>sz_gk_forg_2008_01!R30+sz_gk_forg_2008_02!R30+sz_gk_forg_2008_03!R30+sz_gk_forg_2008_04!R30+sz_gk_forg_2008_05!R30+sz_gk_forg_2008_06!R30+sz_gk_forg_2008_07!R30+sz_gk_forg_2008_08!R30</f>
        <v>640</v>
      </c>
      <c r="S30" s="21">
        <f>sz_gk_forg_2008_01!S30+sz_gk_forg_2008_02!S30+sz_gk_forg_2008_03!S30+sz_gk_forg_2008_04!S30+sz_gk_forg_2008_05!S30+sz_gk_forg_2008_06!S30+sz_gk_forg_2008_07!S30+sz_gk_forg_2008_08!S30</f>
        <v>591</v>
      </c>
      <c r="T30" s="22">
        <f>SUM(R30:S30)</f>
        <v>1231</v>
      </c>
      <c r="U30" s="20">
        <f>sz_gk_forg_2008_01!U30+sz_gk_forg_2008_02!U30+sz_gk_forg_2008_03!U30+sz_gk_forg_2008_04!U30+sz_gk_forg_2008_05!U30+sz_gk_forg_2008_06!U30+sz_gk_forg_2008_07!U30+sz_gk_forg_2008_08!U30</f>
        <v>0</v>
      </c>
      <c r="V30" s="21">
        <f>sz_gk_forg_2008_01!V30+sz_gk_forg_2008_02!V30+sz_gk_forg_2008_03!V30+sz_gk_forg_2008_04!V30+sz_gk_forg_2008_05!V30+sz_gk_forg_2008_06!V30+sz_gk_forg_2008_07!V30+sz_gk_forg_2008_08!V30</f>
        <v>0</v>
      </c>
      <c r="W30" s="22">
        <f>SUM(U30:V30)</f>
        <v>0</v>
      </c>
      <c r="X30" s="20">
        <f>sz_gk_forg_2008_01!X30+sz_gk_forg_2008_02!X30+sz_gk_forg_2008_03!X30+sz_gk_forg_2008_04!X30+sz_gk_forg_2008_05!X30+sz_gk_forg_2008_06!X30+sz_gk_forg_2008_07!X30+sz_gk_forg_2008_08!X30</f>
        <v>0</v>
      </c>
      <c r="Y30" s="21">
        <f>sz_gk_forg_2008_01!Y30+sz_gk_forg_2008_02!Y30+sz_gk_forg_2008_03!Y30+sz_gk_forg_2008_04!Y30+sz_gk_forg_2008_05!Y30+sz_gk_forg_2008_06!Y30+sz_gk_forg_2008_07!Y30+sz_gk_forg_2008_08!Y30</f>
        <v>0</v>
      </c>
      <c r="Z30" s="22">
        <f>SUM(X30:Y30)</f>
        <v>0</v>
      </c>
    </row>
    <row r="31" spans="1:26" ht="10.5" customHeight="1" thickBot="1">
      <c r="A31" s="446"/>
      <c r="B31" s="118" t="s">
        <v>0</v>
      </c>
      <c r="C31" s="89">
        <f aca="true" t="shared" si="8" ref="C31:T31">C30/C29-1</f>
        <v>0.1824679136169174</v>
      </c>
      <c r="D31" s="71">
        <f t="shared" si="8"/>
        <v>0.1969102655148265</v>
      </c>
      <c r="E31" s="129">
        <f t="shared" si="8"/>
        <v>0.18888756981444632</v>
      </c>
      <c r="F31" s="89">
        <f t="shared" si="8"/>
        <v>0.3738713223335166</v>
      </c>
      <c r="G31" s="71">
        <f t="shared" si="8"/>
        <v>0.29249134359992945</v>
      </c>
      <c r="H31" s="129">
        <f t="shared" si="8"/>
        <v>0.33668504703211166</v>
      </c>
      <c r="I31" s="89">
        <f t="shared" si="8"/>
        <v>0.3577428347575753</v>
      </c>
      <c r="J31" s="71">
        <f t="shared" si="8"/>
        <v>0.3973762103791405</v>
      </c>
      <c r="K31" s="129">
        <f t="shared" si="8"/>
        <v>0.37672028013531955</v>
      </c>
      <c r="L31" s="89">
        <f t="shared" si="8"/>
        <v>0.43625845885177905</v>
      </c>
      <c r="M31" s="71">
        <f t="shared" si="8"/>
        <v>0.09792001055385757</v>
      </c>
      <c r="N31" s="129">
        <f t="shared" si="8"/>
        <v>0.29587647675956763</v>
      </c>
      <c r="O31" s="89">
        <f t="shared" si="8"/>
        <v>-0.14637416209628273</v>
      </c>
      <c r="P31" s="71">
        <f t="shared" si="8"/>
        <v>-0.18915750915750917</v>
      </c>
      <c r="Q31" s="129">
        <f t="shared" si="8"/>
        <v>-0.1658017298735862</v>
      </c>
      <c r="R31" s="89">
        <f t="shared" si="8"/>
        <v>0.07925801011804379</v>
      </c>
      <c r="S31" s="71">
        <f t="shared" si="8"/>
        <v>0.03321678321678312</v>
      </c>
      <c r="T31" s="129">
        <f t="shared" si="8"/>
        <v>0.05665236051502154</v>
      </c>
      <c r="U31" s="140">
        <v>0</v>
      </c>
      <c r="V31" s="62">
        <v>0</v>
      </c>
      <c r="W31" s="58">
        <v>0</v>
      </c>
      <c r="X31" s="140">
        <v>0</v>
      </c>
      <c r="Y31" s="62">
        <v>0</v>
      </c>
      <c r="Z31" s="58">
        <v>0</v>
      </c>
    </row>
    <row r="32" spans="1:26" ht="13.5" customHeight="1" thickBot="1">
      <c r="A32" s="446" t="s">
        <v>27</v>
      </c>
      <c r="B32" s="122">
        <v>2007</v>
      </c>
      <c r="C32" s="15">
        <f>sz_gk_forg_2008_01!C32+sz_gk_forg_2008_02!C32+sz_gk_forg_2008_03!C32+sz_gk_forg_2008_04!C32+sz_gk_forg_2008_05!C32+sz_gk_forg_2008_06!C32+sz_gk_forg_2008_07!C32+sz_gk_forg_2008_08!C32</f>
        <v>192232</v>
      </c>
      <c r="D32" s="16">
        <f>sz_gk_forg_2008_01!D32+sz_gk_forg_2008_02!D32+sz_gk_forg_2008_03!D32+sz_gk_forg_2008_04!D32+sz_gk_forg_2008_05!D32+sz_gk_forg_2008_06!D32+sz_gk_forg_2008_07!D32+sz_gk_forg_2008_08!D32</f>
        <v>203402</v>
      </c>
      <c r="E32" s="17">
        <f>SUM(C32:D32)</f>
        <v>395634</v>
      </c>
      <c r="F32" s="15">
        <f>sz_gk_forg_2008_01!F32+sz_gk_forg_2008_02!F32+sz_gk_forg_2008_03!F32+sz_gk_forg_2008_04!F32+sz_gk_forg_2008_05!F32+sz_gk_forg_2008_06!F32+sz_gk_forg_2008_07!F32+sz_gk_forg_2008_08!F32</f>
        <v>61706</v>
      </c>
      <c r="G32" s="16">
        <f>sz_gk_forg_2008_01!G32+sz_gk_forg_2008_02!G32+sz_gk_forg_2008_03!G32+sz_gk_forg_2008_04!G32+sz_gk_forg_2008_05!G32+sz_gk_forg_2008_06!G32+sz_gk_forg_2008_07!G32+sz_gk_forg_2008_08!G32</f>
        <v>65734</v>
      </c>
      <c r="H32" s="17">
        <f>SUM(F32:G32)</f>
        <v>127440</v>
      </c>
      <c r="I32" s="15">
        <f>sz_gk_forg_2008_01!I32+sz_gk_forg_2008_02!I32+sz_gk_forg_2008_03!I32+sz_gk_forg_2008_04!I32+sz_gk_forg_2008_05!I32+sz_gk_forg_2008_06!I32+sz_gk_forg_2008_07!I32+sz_gk_forg_2008_08!I32</f>
        <v>0</v>
      </c>
      <c r="J32" s="16">
        <f>sz_gk_forg_2008_01!J32+sz_gk_forg_2008_02!J32+sz_gk_forg_2008_03!J32+sz_gk_forg_2008_04!J32+sz_gk_forg_2008_05!J32+sz_gk_forg_2008_06!J32+sz_gk_forg_2008_07!J32+sz_gk_forg_2008_08!J32</f>
        <v>0</v>
      </c>
      <c r="K32" s="17">
        <f>SUM(I32:J32)</f>
        <v>0</v>
      </c>
      <c r="L32" s="15">
        <f>sz_gk_forg_2008_01!L32+sz_gk_forg_2008_02!L32+sz_gk_forg_2008_03!L32+sz_gk_forg_2008_04!L32+sz_gk_forg_2008_05!L32+sz_gk_forg_2008_06!L32+sz_gk_forg_2008_07!L32+sz_gk_forg_2008_08!L32</f>
        <v>0</v>
      </c>
      <c r="M32" s="16">
        <f>sz_gk_forg_2008_01!M32+sz_gk_forg_2008_02!M32+sz_gk_forg_2008_03!M32+sz_gk_forg_2008_04!M32+sz_gk_forg_2008_05!M32+sz_gk_forg_2008_06!M32+sz_gk_forg_2008_07!M32+sz_gk_forg_2008_08!M32</f>
        <v>0</v>
      </c>
      <c r="N32" s="17">
        <f>SUM(L32:M32)</f>
        <v>0</v>
      </c>
      <c r="O32" s="15">
        <f>sz_gk_forg_2008_01!O32+sz_gk_forg_2008_02!O32+sz_gk_forg_2008_03!O32+sz_gk_forg_2008_04!O32+sz_gk_forg_2008_05!O32+sz_gk_forg_2008_06!O32+sz_gk_forg_2008_07!O32+sz_gk_forg_2008_08!O32</f>
        <v>0</v>
      </c>
      <c r="P32" s="16">
        <f>sz_gk_forg_2008_01!P32+sz_gk_forg_2008_02!P32+sz_gk_forg_2008_03!P32+sz_gk_forg_2008_04!P32+sz_gk_forg_2008_05!P32+sz_gk_forg_2008_06!P32+sz_gk_forg_2008_07!P32+sz_gk_forg_2008_08!P32</f>
        <v>0</v>
      </c>
      <c r="Q32" s="17">
        <f>SUM(O32:P32)</f>
        <v>0</v>
      </c>
      <c r="R32" s="15">
        <f>sz_gk_forg_2008_01!R32+sz_gk_forg_2008_02!R32+sz_gk_forg_2008_03!R32+sz_gk_forg_2008_04!R32+sz_gk_forg_2008_05!R32+sz_gk_forg_2008_06!R32+sz_gk_forg_2008_07!R32+sz_gk_forg_2008_08!R32</f>
        <v>0</v>
      </c>
      <c r="S32" s="16">
        <f>sz_gk_forg_2008_01!S32+sz_gk_forg_2008_02!S32+sz_gk_forg_2008_03!S32+sz_gk_forg_2008_04!S32+sz_gk_forg_2008_05!S32+sz_gk_forg_2008_06!S32+sz_gk_forg_2008_07!S32+sz_gk_forg_2008_08!S32</f>
        <v>0</v>
      </c>
      <c r="T32" s="17">
        <f>SUM(R32:S32)</f>
        <v>0</v>
      </c>
      <c r="U32" s="15">
        <f>sz_gk_forg_2008_01!U32+sz_gk_forg_2008_02!U32+sz_gk_forg_2008_03!U32+sz_gk_forg_2008_04!U32+sz_gk_forg_2008_05!U32+sz_gk_forg_2008_06!U32+sz_gk_forg_2008_07!U32+sz_gk_forg_2008_08!U32</f>
        <v>61706</v>
      </c>
      <c r="V32" s="16">
        <f>sz_gk_forg_2008_01!V32+sz_gk_forg_2008_02!V32+sz_gk_forg_2008_03!V32+sz_gk_forg_2008_04!V32+sz_gk_forg_2008_05!V32+sz_gk_forg_2008_06!V32+sz_gk_forg_2008_07!V32+sz_gk_forg_2008_08!V32</f>
        <v>65734</v>
      </c>
      <c r="W32" s="134">
        <f>SUM(U32+V32)</f>
        <v>127440</v>
      </c>
      <c r="X32" s="15">
        <f>sz_gk_forg_2008_01!X32+sz_gk_forg_2008_02!X32+sz_gk_forg_2008_03!X32+sz_gk_forg_2008_04!X32+sz_gk_forg_2008_05!X32+sz_gk_forg_2008_06!X32+sz_gk_forg_2008_07!X32+sz_gk_forg_2008_08!X32</f>
        <v>0</v>
      </c>
      <c r="Y32" s="16">
        <f>sz_gk_forg_2008_01!Y32+sz_gk_forg_2008_02!Y32+sz_gk_forg_2008_03!Y32+sz_gk_forg_2008_04!Y32+sz_gk_forg_2008_05!Y32+sz_gk_forg_2008_06!Y32+sz_gk_forg_2008_07!Y32+sz_gk_forg_2008_08!Y32</f>
        <v>0</v>
      </c>
      <c r="Z32" s="134">
        <f>SUM(X32+Y32)</f>
        <v>0</v>
      </c>
    </row>
    <row r="33" spans="1:26" ht="13.5" customHeight="1" thickBot="1">
      <c r="A33" s="446"/>
      <c r="B33" s="120">
        <v>2008</v>
      </c>
      <c r="C33" s="20">
        <f>sz_gk_forg_2008_01!C33+sz_gk_forg_2008_02!C33+sz_gk_forg_2008_03!C33+sz_gk_forg_2008_04!C33+sz_gk_forg_2008_05!C33+sz_gk_forg_2008_06!C33+sz_gk_forg_2008_07!C33+sz_gk_forg_2008_08!C33</f>
        <v>196420</v>
      </c>
      <c r="D33" s="21">
        <f>sz_gk_forg_2008_01!D33+sz_gk_forg_2008_02!D33+sz_gk_forg_2008_03!D33+sz_gk_forg_2008_04!D33+sz_gk_forg_2008_05!D33+sz_gk_forg_2008_06!D33+sz_gk_forg_2008_07!D33+sz_gk_forg_2008_08!D33</f>
        <v>208729</v>
      </c>
      <c r="E33" s="22">
        <f>SUM(C33:D33)</f>
        <v>405149</v>
      </c>
      <c r="F33" s="20">
        <f>sz_gk_forg_2008_01!F33+sz_gk_forg_2008_02!F33+sz_gk_forg_2008_03!F33+sz_gk_forg_2008_04!F33+sz_gk_forg_2008_05!F33+sz_gk_forg_2008_06!F33+sz_gk_forg_2008_07!F33+sz_gk_forg_2008_08!F33</f>
        <v>59679</v>
      </c>
      <c r="G33" s="21">
        <f>sz_gk_forg_2008_01!G33+sz_gk_forg_2008_02!G33+sz_gk_forg_2008_03!G33+sz_gk_forg_2008_04!G33+sz_gk_forg_2008_05!G33+sz_gk_forg_2008_06!G33+sz_gk_forg_2008_07!G33+sz_gk_forg_2008_08!G33</f>
        <v>60469</v>
      </c>
      <c r="H33" s="22">
        <f>SUM(F33:G33)</f>
        <v>120148</v>
      </c>
      <c r="I33" s="20">
        <f>sz_gk_forg_2008_01!I33+sz_gk_forg_2008_02!I33+sz_gk_forg_2008_03!I33+sz_gk_forg_2008_04!I33+sz_gk_forg_2008_05!I33+sz_gk_forg_2008_06!I33+sz_gk_forg_2008_07!I33+sz_gk_forg_2008_08!I33</f>
        <v>137</v>
      </c>
      <c r="J33" s="21">
        <f>sz_gk_forg_2008_01!J33+sz_gk_forg_2008_02!J33+sz_gk_forg_2008_03!J33+sz_gk_forg_2008_04!J33+sz_gk_forg_2008_05!J33+sz_gk_forg_2008_06!J33+sz_gk_forg_2008_07!J33+sz_gk_forg_2008_08!J33</f>
        <v>123</v>
      </c>
      <c r="K33" s="22">
        <f>SUM(I33:J33)</f>
        <v>260</v>
      </c>
      <c r="L33" s="20">
        <f>sz_gk_forg_2008_01!L33+sz_gk_forg_2008_02!L33+sz_gk_forg_2008_03!L33+sz_gk_forg_2008_04!L33+sz_gk_forg_2008_05!L33+sz_gk_forg_2008_06!L33+sz_gk_forg_2008_07!L33+sz_gk_forg_2008_08!L33</f>
        <v>0</v>
      </c>
      <c r="M33" s="21">
        <f>sz_gk_forg_2008_01!M33+sz_gk_forg_2008_02!M33+sz_gk_forg_2008_03!M33+sz_gk_forg_2008_04!M33+sz_gk_forg_2008_05!M33+sz_gk_forg_2008_06!M33+sz_gk_forg_2008_07!M33+sz_gk_forg_2008_08!M33</f>
        <v>0</v>
      </c>
      <c r="N33" s="22">
        <f>SUM(L33:M33)</f>
        <v>0</v>
      </c>
      <c r="O33" s="20">
        <f>sz_gk_forg_2008_01!O33+sz_gk_forg_2008_02!O33+sz_gk_forg_2008_03!O33+sz_gk_forg_2008_04!O33+sz_gk_forg_2008_05!O33+sz_gk_forg_2008_06!O33+sz_gk_forg_2008_07!O33+sz_gk_forg_2008_08!O33</f>
        <v>0</v>
      </c>
      <c r="P33" s="21">
        <f>sz_gk_forg_2008_01!P33+sz_gk_forg_2008_02!P33+sz_gk_forg_2008_03!P33+sz_gk_forg_2008_04!P33+sz_gk_forg_2008_05!P33+sz_gk_forg_2008_06!P33+sz_gk_forg_2008_07!P33+sz_gk_forg_2008_08!P33</f>
        <v>0</v>
      </c>
      <c r="Q33" s="22">
        <f>SUM(O33:P33)</f>
        <v>0</v>
      </c>
      <c r="R33" s="20">
        <f>sz_gk_forg_2008_01!R33+sz_gk_forg_2008_02!R33+sz_gk_forg_2008_03!R33+sz_gk_forg_2008_04!R33+sz_gk_forg_2008_05!R33+sz_gk_forg_2008_06!R33+sz_gk_forg_2008_07!R33+sz_gk_forg_2008_08!R33</f>
        <v>44</v>
      </c>
      <c r="S33" s="21">
        <f>sz_gk_forg_2008_01!S33+sz_gk_forg_2008_02!S33+sz_gk_forg_2008_03!S33+sz_gk_forg_2008_04!S33+sz_gk_forg_2008_05!S33+sz_gk_forg_2008_06!S33+sz_gk_forg_2008_07!S33+sz_gk_forg_2008_08!S33</f>
        <v>52</v>
      </c>
      <c r="T33" s="22">
        <f>SUM(R33:S33)</f>
        <v>96</v>
      </c>
      <c r="U33" s="20">
        <f>sz_gk_forg_2008_01!U33+sz_gk_forg_2008_02!U33+sz_gk_forg_2008_03!U33+sz_gk_forg_2008_04!U33+sz_gk_forg_2008_05!U33+sz_gk_forg_2008_06!U33+sz_gk_forg_2008_07!U33+sz_gk_forg_2008_08!U33</f>
        <v>59498</v>
      </c>
      <c r="V33" s="21">
        <f>sz_gk_forg_2008_01!V33+sz_gk_forg_2008_02!V33+sz_gk_forg_2008_03!V33+sz_gk_forg_2008_04!V33+sz_gk_forg_2008_05!V33+sz_gk_forg_2008_06!V33+sz_gk_forg_2008_07!V33+sz_gk_forg_2008_08!V33</f>
        <v>60294</v>
      </c>
      <c r="W33" s="139">
        <f>SUM(U33+V33)</f>
        <v>119792</v>
      </c>
      <c r="X33" s="20">
        <f>sz_gk_forg_2008_01!X33+sz_gk_forg_2008_02!X33+sz_gk_forg_2008_03!X33+sz_gk_forg_2008_04!X33+sz_gk_forg_2008_05!X33+sz_gk_forg_2008_06!X33+sz_gk_forg_2008_07!X33+sz_gk_forg_2008_08!X33</f>
        <v>0</v>
      </c>
      <c r="Y33" s="21">
        <f>sz_gk_forg_2008_01!Y33+sz_gk_forg_2008_02!Y33+sz_gk_forg_2008_03!Y33+sz_gk_forg_2008_04!Y33+sz_gk_forg_2008_05!Y33+sz_gk_forg_2008_06!Y33+sz_gk_forg_2008_07!Y33+sz_gk_forg_2008_08!Y33</f>
        <v>0</v>
      </c>
      <c r="Z33" s="139">
        <f>SUM(X33+Y33)</f>
        <v>0</v>
      </c>
    </row>
    <row r="34" spans="1:26" ht="10.5" customHeight="1" thickBot="1">
      <c r="A34" s="446"/>
      <c r="B34" s="118" t="s">
        <v>0</v>
      </c>
      <c r="C34" s="89">
        <f aca="true" t="shared" si="9" ref="C34:H34">C33/C32-1</f>
        <v>0.021786175038495115</v>
      </c>
      <c r="D34" s="71">
        <f t="shared" si="9"/>
        <v>0.026189516327273177</v>
      </c>
      <c r="E34" s="129">
        <f t="shared" si="9"/>
        <v>0.024050005813453845</v>
      </c>
      <c r="F34" s="89">
        <f t="shared" si="9"/>
        <v>-0.03284931773247335</v>
      </c>
      <c r="G34" s="71">
        <f t="shared" si="9"/>
        <v>-0.08009553655642443</v>
      </c>
      <c r="H34" s="129">
        <f t="shared" si="9"/>
        <v>-0.05721908349026994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89">
        <f>U33/U32-1</f>
        <v>-0.03578258192072081</v>
      </c>
      <c r="V34" s="71">
        <f>V33/V32-1</f>
        <v>-0.08275778136124379</v>
      </c>
      <c r="W34" s="129">
        <f>W33/W32-1</f>
        <v>-0.060012554927809214</v>
      </c>
      <c r="X34" s="178">
        <v>0</v>
      </c>
      <c r="Y34" s="142">
        <v>0</v>
      </c>
      <c r="Z34" s="179">
        <v>0</v>
      </c>
    </row>
    <row r="35" spans="1:26" ht="13.5" customHeight="1">
      <c r="A35" s="394" t="s">
        <v>32</v>
      </c>
      <c r="B35" s="122">
        <v>2007</v>
      </c>
      <c r="C35" s="15">
        <f>sz_gk_forg_2008_01!C35+sz_gk_forg_2008_02!C35+sz_gk_forg_2008_03!C35+sz_gk_forg_2008_04!C35+sz_gk_forg_2008_05!C35+sz_gk_forg_2008_06!C35+sz_gk_forg_2008_07!C35+sz_gk_forg_2008_08!C35</f>
        <v>29</v>
      </c>
      <c r="D35" s="16">
        <f>sz_gk_forg_2008_01!D35+sz_gk_forg_2008_02!D35+sz_gk_forg_2008_03!D35+sz_gk_forg_2008_04!D35+sz_gk_forg_2008_05!D35+sz_gk_forg_2008_06!D35+sz_gk_forg_2008_07!D35+sz_gk_forg_2008_08!D35</f>
        <v>31</v>
      </c>
      <c r="E35" s="17">
        <f>SUM(C35:D35)</f>
        <v>60</v>
      </c>
      <c r="F35" s="15">
        <f>sz_gk_forg_2008_01!F35+sz_gk_forg_2008_02!F35+sz_gk_forg_2008_03!F35+sz_gk_forg_2008_04!F35+sz_gk_forg_2008_05!F35+sz_gk_forg_2008_06!F35+sz_gk_forg_2008_07!F35+sz_gk_forg_2008_08!F35</f>
        <v>9</v>
      </c>
      <c r="G35" s="16">
        <f>sz_gk_forg_2008_01!G35+sz_gk_forg_2008_02!G35+sz_gk_forg_2008_03!G35+sz_gk_forg_2008_04!G35+sz_gk_forg_2008_05!G35+sz_gk_forg_2008_06!G35+sz_gk_forg_2008_07!G35+sz_gk_forg_2008_08!G35</f>
        <v>10</v>
      </c>
      <c r="H35" s="17">
        <f>SUM(F35:G35)</f>
        <v>19</v>
      </c>
      <c r="I35" s="15">
        <f>sz_gk_forg_2008_01!I35+sz_gk_forg_2008_02!I35+sz_gk_forg_2008_03!I35+sz_gk_forg_2008_04!I35+sz_gk_forg_2008_05!I35+sz_gk_forg_2008_06!I35+sz_gk_forg_2008_07!I35+sz_gk_forg_2008_08!I35</f>
        <v>0</v>
      </c>
      <c r="J35" s="16">
        <f>sz_gk_forg_2008_01!J35+sz_gk_forg_2008_02!J35+sz_gk_forg_2008_03!J35+sz_gk_forg_2008_04!J35+sz_gk_forg_2008_05!J35+sz_gk_forg_2008_06!J35+sz_gk_forg_2008_07!J35+sz_gk_forg_2008_08!J35</f>
        <v>0</v>
      </c>
      <c r="K35" s="17">
        <f>SUM(I35:J35)</f>
        <v>0</v>
      </c>
      <c r="L35" s="15">
        <f>sz_gk_forg_2008_01!L35+sz_gk_forg_2008_02!L35+sz_gk_forg_2008_03!L35+sz_gk_forg_2008_04!L35+sz_gk_forg_2008_05!L35+sz_gk_forg_2008_06!L35+sz_gk_forg_2008_07!L35+sz_gk_forg_2008_08!L35</f>
        <v>0</v>
      </c>
      <c r="M35" s="16">
        <f>sz_gk_forg_2008_01!M35+sz_gk_forg_2008_02!M35+sz_gk_forg_2008_03!M35+sz_gk_forg_2008_04!M35+sz_gk_forg_2008_05!M35+sz_gk_forg_2008_06!M35+sz_gk_forg_2008_07!M35+sz_gk_forg_2008_08!M35</f>
        <v>0</v>
      </c>
      <c r="N35" s="17">
        <f>SUM(L35:M35)</f>
        <v>0</v>
      </c>
      <c r="O35" s="15">
        <f>sz_gk_forg_2008_01!O35+sz_gk_forg_2008_02!O35+sz_gk_forg_2008_03!O35+sz_gk_forg_2008_04!O35+sz_gk_forg_2008_05!O35+sz_gk_forg_2008_06!O35+sz_gk_forg_2008_07!O35+sz_gk_forg_2008_08!O35</f>
        <v>0</v>
      </c>
      <c r="P35" s="16">
        <f>sz_gk_forg_2008_01!P35+sz_gk_forg_2008_02!P35+sz_gk_forg_2008_03!P35+sz_gk_forg_2008_04!P35+sz_gk_forg_2008_05!P35+sz_gk_forg_2008_06!P35+sz_gk_forg_2008_07!P35+sz_gk_forg_2008_08!P35</f>
        <v>0</v>
      </c>
      <c r="Q35" s="17">
        <f>SUM(O35:P35)</f>
        <v>0</v>
      </c>
      <c r="R35" s="15">
        <f>sz_gk_forg_2008_01!R35+sz_gk_forg_2008_02!R35+sz_gk_forg_2008_03!R35+sz_gk_forg_2008_04!R35+sz_gk_forg_2008_05!R35+sz_gk_forg_2008_06!R35+sz_gk_forg_2008_07!R35+sz_gk_forg_2008_08!R35</f>
        <v>0</v>
      </c>
      <c r="S35" s="16">
        <f>sz_gk_forg_2008_01!S35+sz_gk_forg_2008_02!S35+sz_gk_forg_2008_03!S35+sz_gk_forg_2008_04!S35+sz_gk_forg_2008_05!S35+sz_gk_forg_2008_06!S35+sz_gk_forg_2008_07!S35+sz_gk_forg_2008_08!S35</f>
        <v>0</v>
      </c>
      <c r="T35" s="17">
        <f>SUM(R35:S35)</f>
        <v>0</v>
      </c>
      <c r="U35" s="15">
        <f>sz_gk_forg_2008_01!U35+sz_gk_forg_2008_02!U35+sz_gk_forg_2008_03!U35+sz_gk_forg_2008_04!U35+sz_gk_forg_2008_05!U35+sz_gk_forg_2008_06!U35+sz_gk_forg_2008_07!U35+sz_gk_forg_2008_08!U35</f>
        <v>0</v>
      </c>
      <c r="V35" s="16">
        <f>sz_gk_forg_2008_01!V35+sz_gk_forg_2008_02!V35+sz_gk_forg_2008_03!V35+sz_gk_forg_2008_04!V35+sz_gk_forg_2008_05!V35+sz_gk_forg_2008_06!V35+sz_gk_forg_2008_07!V35+sz_gk_forg_2008_08!V35</f>
        <v>0</v>
      </c>
      <c r="W35" s="134">
        <f>SUM(U35+V35)</f>
        <v>0</v>
      </c>
      <c r="X35" s="15">
        <f>sz_gk_forg_2008_01!X35+sz_gk_forg_2008_02!X35+sz_gk_forg_2008_03!X35+sz_gk_forg_2008_04!X35+sz_gk_forg_2008_05!X35+sz_gk_forg_2008_06!X35+sz_gk_forg_2008_07!X35+sz_gk_forg_2008_08!X35</f>
        <v>9</v>
      </c>
      <c r="Y35" s="16">
        <f>sz_gk_forg_2008_01!Y35+sz_gk_forg_2008_02!Y35+sz_gk_forg_2008_03!Y35+sz_gk_forg_2008_04!Y35+sz_gk_forg_2008_05!Y35+sz_gk_forg_2008_06!Y35+sz_gk_forg_2008_07!Y35+sz_gk_forg_2008_08!Y35</f>
        <v>10</v>
      </c>
      <c r="Z35" s="17">
        <f>SUM(X35:Y35)</f>
        <v>19</v>
      </c>
    </row>
    <row r="36" spans="1:26" ht="13.5" customHeight="1">
      <c r="A36" s="395"/>
      <c r="B36" s="120">
        <v>2008</v>
      </c>
      <c r="C36" s="20">
        <f>sz_gk_forg_2008_01!C36+sz_gk_forg_2008_02!C36+sz_gk_forg_2008_03!C36+sz_gk_forg_2008_04!C36+sz_gk_forg_2008_05!C36+sz_gk_forg_2008_06!C36+sz_gk_forg_2008_07!C36+sz_gk_forg_2008_08!C36</f>
        <v>35</v>
      </c>
      <c r="D36" s="21">
        <f>sz_gk_forg_2008_01!D36+sz_gk_forg_2008_02!D36+sz_gk_forg_2008_03!D36+sz_gk_forg_2008_04!D36+sz_gk_forg_2008_05!D36+sz_gk_forg_2008_06!D36+sz_gk_forg_2008_07!D36+sz_gk_forg_2008_08!D36</f>
        <v>31</v>
      </c>
      <c r="E36" s="22">
        <f>SUM(C36:D36)</f>
        <v>66</v>
      </c>
      <c r="F36" s="20">
        <f>sz_gk_forg_2008_01!F36+sz_gk_forg_2008_02!F36+sz_gk_forg_2008_03!F36+sz_gk_forg_2008_04!F36+sz_gk_forg_2008_05!F36+sz_gk_forg_2008_06!F36+sz_gk_forg_2008_07!F36+sz_gk_forg_2008_08!F36</f>
        <v>12</v>
      </c>
      <c r="G36" s="21">
        <f>sz_gk_forg_2008_01!G36+sz_gk_forg_2008_02!G36+sz_gk_forg_2008_03!G36+sz_gk_forg_2008_04!G36+sz_gk_forg_2008_05!G36+sz_gk_forg_2008_06!G36+sz_gk_forg_2008_07!G36+sz_gk_forg_2008_08!G36</f>
        <v>9</v>
      </c>
      <c r="H36" s="22">
        <f>SUM(F36:G36)</f>
        <v>21</v>
      </c>
      <c r="I36" s="20">
        <f>sz_gk_forg_2008_01!I36+sz_gk_forg_2008_02!I36+sz_gk_forg_2008_03!I36+sz_gk_forg_2008_04!I36+sz_gk_forg_2008_05!I36+sz_gk_forg_2008_06!I36+sz_gk_forg_2008_07!I36+sz_gk_forg_2008_08!I36</f>
        <v>0</v>
      </c>
      <c r="J36" s="21">
        <f>sz_gk_forg_2008_01!J36+sz_gk_forg_2008_02!J36+sz_gk_forg_2008_03!J36+sz_gk_forg_2008_04!J36+sz_gk_forg_2008_05!J36+sz_gk_forg_2008_06!J36+sz_gk_forg_2008_07!J36+sz_gk_forg_2008_08!J36</f>
        <v>0</v>
      </c>
      <c r="K36" s="22">
        <f>SUM(I36:J36)</f>
        <v>0</v>
      </c>
      <c r="L36" s="20">
        <f>sz_gk_forg_2008_01!L36+sz_gk_forg_2008_02!L36+sz_gk_forg_2008_03!L36+sz_gk_forg_2008_04!L36+sz_gk_forg_2008_05!L36+sz_gk_forg_2008_06!L36+sz_gk_forg_2008_07!L36+sz_gk_forg_2008_08!L36</f>
        <v>0</v>
      </c>
      <c r="M36" s="21">
        <f>sz_gk_forg_2008_01!M36+sz_gk_forg_2008_02!M36+sz_gk_forg_2008_03!M36+sz_gk_forg_2008_04!M36+sz_gk_forg_2008_05!M36+sz_gk_forg_2008_06!M36+sz_gk_forg_2008_07!M36+sz_gk_forg_2008_08!M36</f>
        <v>0</v>
      </c>
      <c r="N36" s="22">
        <f>SUM(L36:M36)</f>
        <v>0</v>
      </c>
      <c r="O36" s="20">
        <f>sz_gk_forg_2008_01!O36+sz_gk_forg_2008_02!O36+sz_gk_forg_2008_03!O36+sz_gk_forg_2008_04!O36+sz_gk_forg_2008_05!O36+sz_gk_forg_2008_06!O36+sz_gk_forg_2008_07!O36+sz_gk_forg_2008_08!O36</f>
        <v>0</v>
      </c>
      <c r="P36" s="21">
        <f>sz_gk_forg_2008_01!P36+sz_gk_forg_2008_02!P36+sz_gk_forg_2008_03!P36+sz_gk_forg_2008_04!P36+sz_gk_forg_2008_05!P36+sz_gk_forg_2008_06!P36+sz_gk_forg_2008_07!P36+sz_gk_forg_2008_08!P36</f>
        <v>0</v>
      </c>
      <c r="Q36" s="22">
        <f>SUM(O36:P36)</f>
        <v>0</v>
      </c>
      <c r="R36" s="20">
        <f>sz_gk_forg_2008_01!R36+sz_gk_forg_2008_02!R36+sz_gk_forg_2008_03!R36+sz_gk_forg_2008_04!R36+sz_gk_forg_2008_05!R36+sz_gk_forg_2008_06!R36+sz_gk_forg_2008_07!R36+sz_gk_forg_2008_08!R36</f>
        <v>0</v>
      </c>
      <c r="S36" s="21">
        <f>sz_gk_forg_2008_01!S36+sz_gk_forg_2008_02!S36+sz_gk_forg_2008_03!S36+sz_gk_forg_2008_04!S36+sz_gk_forg_2008_05!S36+sz_gk_forg_2008_06!S36+sz_gk_forg_2008_07!S36+sz_gk_forg_2008_08!S36</f>
        <v>0</v>
      </c>
      <c r="T36" s="22">
        <f>SUM(R36:S36)</f>
        <v>0</v>
      </c>
      <c r="U36" s="20">
        <f>sz_gk_forg_2008_01!U36+sz_gk_forg_2008_02!U36+sz_gk_forg_2008_03!U36+sz_gk_forg_2008_04!U36+sz_gk_forg_2008_05!U36+sz_gk_forg_2008_06!U36+sz_gk_forg_2008_07!U36+sz_gk_forg_2008_08!U36</f>
        <v>0</v>
      </c>
      <c r="V36" s="21">
        <f>sz_gk_forg_2008_01!V36+sz_gk_forg_2008_02!V36+sz_gk_forg_2008_03!V36+sz_gk_forg_2008_04!V36+sz_gk_forg_2008_05!V36+sz_gk_forg_2008_06!V36+sz_gk_forg_2008_07!V36+sz_gk_forg_2008_08!V36</f>
        <v>0</v>
      </c>
      <c r="W36" s="139">
        <f>SUM(U36+V36)</f>
        <v>0</v>
      </c>
      <c r="X36" s="20">
        <f>sz_gk_forg_2008_01!X36+sz_gk_forg_2008_02!X36+sz_gk_forg_2008_03!X36+sz_gk_forg_2008_04!X36+sz_gk_forg_2008_05!X36+sz_gk_forg_2008_06!X36+sz_gk_forg_2008_07!X36+sz_gk_forg_2008_08!X36</f>
        <v>12</v>
      </c>
      <c r="Y36" s="21">
        <f>sz_gk_forg_2008_01!Y36+sz_gk_forg_2008_02!Y36+sz_gk_forg_2008_03!Y36+sz_gk_forg_2008_04!Y36+sz_gk_forg_2008_05!Y36+sz_gk_forg_2008_06!Y36+sz_gk_forg_2008_07!Y36+sz_gk_forg_2008_08!Y36</f>
        <v>9</v>
      </c>
      <c r="Z36" s="22">
        <f>SUM(X36:Y36)</f>
        <v>21</v>
      </c>
    </row>
    <row r="37" spans="1:26" ht="10.5" customHeight="1" thickBot="1">
      <c r="A37" s="396"/>
      <c r="B37" s="123" t="s">
        <v>0</v>
      </c>
      <c r="C37" s="89">
        <f aca="true" t="shared" si="10" ref="C37:H37">C36/C35-1</f>
        <v>0.2068965517241379</v>
      </c>
      <c r="D37" s="71">
        <f t="shared" si="10"/>
        <v>0</v>
      </c>
      <c r="E37" s="129">
        <f t="shared" si="10"/>
        <v>0.10000000000000009</v>
      </c>
      <c r="F37" s="89">
        <f t="shared" si="10"/>
        <v>0.33333333333333326</v>
      </c>
      <c r="G37" s="71">
        <f t="shared" si="10"/>
        <v>-0.09999999999999998</v>
      </c>
      <c r="H37" s="129">
        <f t="shared" si="10"/>
        <v>0.10526315789473695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8">
        <v>0</v>
      </c>
      <c r="P37" s="142">
        <v>0</v>
      </c>
      <c r="Q37" s="109">
        <v>0</v>
      </c>
      <c r="R37" s="107">
        <v>0</v>
      </c>
      <c r="S37" s="108">
        <v>0</v>
      </c>
      <c r="T37" s="109">
        <v>0</v>
      </c>
      <c r="U37" s="178">
        <v>0</v>
      </c>
      <c r="V37" s="142">
        <v>0</v>
      </c>
      <c r="W37" s="179">
        <v>0</v>
      </c>
      <c r="X37" s="89">
        <f>X36/X35-1</f>
        <v>0.33333333333333326</v>
      </c>
      <c r="Y37" s="71">
        <f>Y36/Y35-1</f>
        <v>-0.09999999999999998</v>
      </c>
      <c r="Z37" s="129">
        <f>Z36/Z35-1</f>
        <v>0.10526315789473695</v>
      </c>
    </row>
    <row r="38" spans="1:26" ht="13.5" customHeight="1" thickBot="1">
      <c r="A38" s="446" t="s">
        <v>4</v>
      </c>
      <c r="B38" s="119">
        <v>2007</v>
      </c>
      <c r="C38" s="15">
        <f>sz_gk_forg_2008_01!C38+sz_gk_forg_2008_02!C38+sz_gk_forg_2008_03!C38+sz_gk_forg_2008_04!C38+sz_gk_forg_2008_05!C38+sz_gk_forg_2008_06!C38+sz_gk_forg_2008_07!C38+sz_gk_forg_2008_08!C38</f>
        <v>1207645</v>
      </c>
      <c r="D38" s="16">
        <f>sz_gk_forg_2008_01!D38+sz_gk_forg_2008_02!D38+sz_gk_forg_2008_03!D38+sz_gk_forg_2008_04!D38+sz_gk_forg_2008_05!D38+sz_gk_forg_2008_06!D38+sz_gk_forg_2008_07!D38+sz_gk_forg_2008_08!D38</f>
        <v>1015930</v>
      </c>
      <c r="E38" s="17">
        <f>SUM(C38:D38)</f>
        <v>2223575</v>
      </c>
      <c r="F38" s="15">
        <f>sz_gk_forg_2008_01!F38+sz_gk_forg_2008_02!F38+sz_gk_forg_2008_03!F38+sz_gk_forg_2008_04!F38+sz_gk_forg_2008_05!F38+sz_gk_forg_2008_06!F38+sz_gk_forg_2008_07!F38+sz_gk_forg_2008_08!F38</f>
        <v>418327</v>
      </c>
      <c r="G38" s="16">
        <f>sz_gk_forg_2008_01!G38+sz_gk_forg_2008_02!G38+sz_gk_forg_2008_03!G38+sz_gk_forg_2008_04!G38+sz_gk_forg_2008_05!G38+sz_gk_forg_2008_06!G38+sz_gk_forg_2008_07!G38+sz_gk_forg_2008_08!G38</f>
        <v>365811</v>
      </c>
      <c r="H38" s="17">
        <f>SUM(F38:G38)</f>
        <v>784138</v>
      </c>
      <c r="I38" s="15">
        <f>sz_gk_forg_2008_01!I38+sz_gk_forg_2008_02!I38+sz_gk_forg_2008_03!I38+sz_gk_forg_2008_04!I38+sz_gk_forg_2008_05!I38+sz_gk_forg_2008_06!I38+sz_gk_forg_2008_07!I38+sz_gk_forg_2008_08!I38</f>
        <v>219532</v>
      </c>
      <c r="J38" s="16">
        <f>sz_gk_forg_2008_01!J38+sz_gk_forg_2008_02!J38+sz_gk_forg_2008_03!J38+sz_gk_forg_2008_04!J38+sz_gk_forg_2008_05!J38+sz_gk_forg_2008_06!J38+sz_gk_forg_2008_07!J38+sz_gk_forg_2008_08!J38</f>
        <v>201693</v>
      </c>
      <c r="K38" s="17">
        <f>SUM(I38:J38)</f>
        <v>421225</v>
      </c>
      <c r="L38" s="15">
        <f>sz_gk_forg_2008_01!L38+sz_gk_forg_2008_02!L38+sz_gk_forg_2008_03!L38+sz_gk_forg_2008_04!L38+sz_gk_forg_2008_05!L38+sz_gk_forg_2008_06!L38+sz_gk_forg_2008_07!L38+sz_gk_forg_2008_08!L38</f>
        <v>128268</v>
      </c>
      <c r="M38" s="16">
        <f>sz_gk_forg_2008_01!M38+sz_gk_forg_2008_02!M38+sz_gk_forg_2008_03!M38+sz_gk_forg_2008_04!M38+sz_gk_forg_2008_05!M38+sz_gk_forg_2008_06!M38+sz_gk_forg_2008_07!M38+sz_gk_forg_2008_08!M38</f>
        <v>90962</v>
      </c>
      <c r="N38" s="17">
        <f>SUM(L38:M38)</f>
        <v>219230</v>
      </c>
      <c r="O38" s="15">
        <f>sz_gk_forg_2008_01!O38+sz_gk_forg_2008_02!O38+sz_gk_forg_2008_03!O38+sz_gk_forg_2008_04!O38+sz_gk_forg_2008_05!O38+sz_gk_forg_2008_06!O38+sz_gk_forg_2008_07!O38+sz_gk_forg_2008_08!O38</f>
        <v>8205</v>
      </c>
      <c r="P38" s="16">
        <f>sz_gk_forg_2008_01!P38+sz_gk_forg_2008_02!P38+sz_gk_forg_2008_03!P38+sz_gk_forg_2008_04!P38+sz_gk_forg_2008_05!P38+sz_gk_forg_2008_06!P38+sz_gk_forg_2008_07!P38+sz_gk_forg_2008_08!P38</f>
        <v>6825</v>
      </c>
      <c r="Q38" s="17">
        <f>SUM(O38:P38)</f>
        <v>15030</v>
      </c>
      <c r="R38" s="15">
        <f>sz_gk_forg_2008_01!R38+sz_gk_forg_2008_02!R38+sz_gk_forg_2008_03!R38+sz_gk_forg_2008_04!R38+sz_gk_forg_2008_05!R38+sz_gk_forg_2008_06!R38+sz_gk_forg_2008_07!R38+sz_gk_forg_2008_08!R38</f>
        <v>593</v>
      </c>
      <c r="S38" s="16">
        <f>sz_gk_forg_2008_01!S38+sz_gk_forg_2008_02!S38+sz_gk_forg_2008_03!S38+sz_gk_forg_2008_04!S38+sz_gk_forg_2008_05!S38+sz_gk_forg_2008_06!S38+sz_gk_forg_2008_07!S38+sz_gk_forg_2008_08!S38</f>
        <v>572</v>
      </c>
      <c r="T38" s="17">
        <f>SUM(R38:S38)</f>
        <v>1165</v>
      </c>
      <c r="U38" s="15">
        <f>sz_gk_forg_2008_01!U38+sz_gk_forg_2008_02!U38+sz_gk_forg_2008_03!U38+sz_gk_forg_2008_04!U38+sz_gk_forg_2008_05!U38+sz_gk_forg_2008_06!U38+sz_gk_forg_2008_07!U38+sz_gk_forg_2008_08!U38</f>
        <v>61706</v>
      </c>
      <c r="V38" s="16">
        <f>sz_gk_forg_2008_01!V38+sz_gk_forg_2008_02!V38+sz_gk_forg_2008_03!V38+sz_gk_forg_2008_04!V38+sz_gk_forg_2008_05!V38+sz_gk_forg_2008_06!V38+sz_gk_forg_2008_07!V38+sz_gk_forg_2008_08!V38</f>
        <v>65734</v>
      </c>
      <c r="W38" s="17">
        <f>SUM(U38:V38)</f>
        <v>127440</v>
      </c>
      <c r="X38" s="15">
        <f>sz_gk_forg_2008_01!X38+sz_gk_forg_2008_02!X38+sz_gk_forg_2008_03!X38+sz_gk_forg_2008_04!X38+sz_gk_forg_2008_05!X38+sz_gk_forg_2008_06!X38+sz_gk_forg_2008_07!X38+sz_gk_forg_2008_08!X38</f>
        <v>9</v>
      </c>
      <c r="Y38" s="16">
        <f>sz_gk_forg_2008_01!Y38+sz_gk_forg_2008_02!Y38+sz_gk_forg_2008_03!Y38+sz_gk_forg_2008_04!Y38+sz_gk_forg_2008_05!Y38+sz_gk_forg_2008_06!Y38+sz_gk_forg_2008_07!Y38+sz_gk_forg_2008_08!Y38</f>
        <v>10</v>
      </c>
      <c r="Z38" s="17">
        <f>SUM(X38:Y38)</f>
        <v>19</v>
      </c>
    </row>
    <row r="39" spans="1:26" ht="13.5" customHeight="1" thickBot="1">
      <c r="A39" s="446"/>
      <c r="B39" s="120">
        <v>2008</v>
      </c>
      <c r="C39" s="20">
        <f>sz_gk_forg_2008_01!C39+sz_gk_forg_2008_02!C39+sz_gk_forg_2008_03!C39+sz_gk_forg_2008_04!C39+sz_gk_forg_2008_05!C39+sz_gk_forg_2008_06!C39+sz_gk_forg_2008_07!C39+sz_gk_forg_2008_08!C39</f>
        <v>1397114</v>
      </c>
      <c r="D39" s="21">
        <f>sz_gk_forg_2008_01!D39+sz_gk_forg_2008_02!D39+sz_gk_forg_2008_03!D39+sz_gk_forg_2008_04!D39+sz_gk_forg_2008_05!D39+sz_gk_forg_2008_06!D39+sz_gk_forg_2008_07!D39+sz_gk_forg_2008_08!D39</f>
        <v>1181246</v>
      </c>
      <c r="E39" s="22">
        <f>SUM(C39:D39)</f>
        <v>2578360</v>
      </c>
      <c r="F39" s="20">
        <f>sz_gk_forg_2008_01!F39+sz_gk_forg_2008_02!F39+sz_gk_forg_2008_03!F39+sz_gk_forg_2008_04!F39+sz_gk_forg_2008_05!F39+sz_gk_forg_2008_06!F39+sz_gk_forg_2008_07!F39+sz_gk_forg_2008_08!F39</f>
        <v>549630</v>
      </c>
      <c r="G39" s="21">
        <f>sz_gk_forg_2008_01!G39+sz_gk_forg_2008_02!G39+sz_gk_forg_2008_03!G39+sz_gk_forg_2008_04!G39+sz_gk_forg_2008_05!G39+sz_gk_forg_2008_06!G39+sz_gk_forg_2008_07!G39+sz_gk_forg_2008_08!G39</f>
        <v>448312</v>
      </c>
      <c r="H39" s="22">
        <f>SUM(F39:G39)</f>
        <v>997942</v>
      </c>
      <c r="I39" s="20">
        <f>sz_gk_forg_2008_01!I39+sz_gk_forg_2008_02!I39+sz_gk_forg_2008_03!I39+sz_gk_forg_2008_04!I39+sz_gk_forg_2008_05!I39+sz_gk_forg_2008_06!I39+sz_gk_forg_2008_07!I39+sz_gk_forg_2008_08!I39</f>
        <v>298205</v>
      </c>
      <c r="J39" s="21">
        <f>sz_gk_forg_2008_01!J39+sz_gk_forg_2008_02!J39+sz_gk_forg_2008_03!J39+sz_gk_forg_2008_04!J39+sz_gk_forg_2008_05!J39+sz_gk_forg_2008_06!J39+sz_gk_forg_2008_07!J39+sz_gk_forg_2008_08!J39</f>
        <v>281964</v>
      </c>
      <c r="K39" s="22">
        <f>SUM(I39:J39)</f>
        <v>580169</v>
      </c>
      <c r="L39" s="20">
        <f>sz_gk_forg_2008_01!L39+sz_gk_forg_2008_02!L39+sz_gk_forg_2008_03!L39+sz_gk_forg_2008_04!L39+sz_gk_forg_2008_05!L39+sz_gk_forg_2008_06!L39+sz_gk_forg_2008_07!L39+sz_gk_forg_2008_08!L39</f>
        <v>184226</v>
      </c>
      <c r="M39" s="21">
        <f>sz_gk_forg_2008_01!M39+sz_gk_forg_2008_02!M39+sz_gk_forg_2008_03!M39+sz_gk_forg_2008_04!M39+sz_gk_forg_2008_05!M39+sz_gk_forg_2008_06!M39+sz_gk_forg_2008_07!M39+sz_gk_forg_2008_08!M39</f>
        <v>99869</v>
      </c>
      <c r="N39" s="22">
        <f>SUM(L39:M39)</f>
        <v>284095</v>
      </c>
      <c r="O39" s="20">
        <f>sz_gk_forg_2008_01!O39+sz_gk_forg_2008_02!O39+sz_gk_forg_2008_03!O39+sz_gk_forg_2008_04!O39+sz_gk_forg_2008_05!O39+sz_gk_forg_2008_06!O39+sz_gk_forg_2008_07!O39+sz_gk_forg_2008_08!O39</f>
        <v>7004</v>
      </c>
      <c r="P39" s="21">
        <f>sz_gk_forg_2008_01!P39+sz_gk_forg_2008_02!P39+sz_gk_forg_2008_03!P39+sz_gk_forg_2008_04!P39+sz_gk_forg_2008_05!P39+sz_gk_forg_2008_06!P39+sz_gk_forg_2008_07!P39+sz_gk_forg_2008_08!P39</f>
        <v>5534</v>
      </c>
      <c r="Q39" s="22">
        <f>SUM(O39:P39)</f>
        <v>12538</v>
      </c>
      <c r="R39" s="20">
        <f>sz_gk_forg_2008_01!R39+sz_gk_forg_2008_02!R39+sz_gk_forg_2008_03!R39+sz_gk_forg_2008_04!R39+sz_gk_forg_2008_05!R39+sz_gk_forg_2008_06!R39+sz_gk_forg_2008_07!R39+sz_gk_forg_2008_08!R39</f>
        <v>684</v>
      </c>
      <c r="S39" s="21">
        <f>sz_gk_forg_2008_01!S39+sz_gk_forg_2008_02!S39+sz_gk_forg_2008_03!S39+sz_gk_forg_2008_04!S39+sz_gk_forg_2008_05!S39+sz_gk_forg_2008_06!S39+sz_gk_forg_2008_07!S39+sz_gk_forg_2008_08!S39</f>
        <v>643</v>
      </c>
      <c r="T39" s="22">
        <f>SUM(R39:S39)</f>
        <v>1327</v>
      </c>
      <c r="U39" s="20">
        <f>sz_gk_forg_2008_01!U39+sz_gk_forg_2008_02!U39+sz_gk_forg_2008_03!U39+sz_gk_forg_2008_04!U39+sz_gk_forg_2008_05!U39+sz_gk_forg_2008_06!U39+sz_gk_forg_2008_07!U39+sz_gk_forg_2008_08!U39</f>
        <v>59498</v>
      </c>
      <c r="V39" s="21">
        <f>sz_gk_forg_2008_01!V39+sz_gk_forg_2008_02!V39+sz_gk_forg_2008_03!V39+sz_gk_forg_2008_04!V39+sz_gk_forg_2008_05!V39+sz_gk_forg_2008_06!V39+sz_gk_forg_2008_07!V39+sz_gk_forg_2008_08!V39</f>
        <v>60294</v>
      </c>
      <c r="W39" s="22">
        <f>SUM(U39:V39)</f>
        <v>119792</v>
      </c>
      <c r="X39" s="20">
        <f>sz_gk_forg_2008_01!X39+sz_gk_forg_2008_02!X39+sz_gk_forg_2008_03!X39+sz_gk_forg_2008_04!X39+sz_gk_forg_2008_05!X39+sz_gk_forg_2008_06!X39+sz_gk_forg_2008_07!X39+sz_gk_forg_2008_08!X39</f>
        <v>12</v>
      </c>
      <c r="Y39" s="21">
        <f>sz_gk_forg_2008_01!Y39+sz_gk_forg_2008_02!Y39+sz_gk_forg_2008_03!Y39+sz_gk_forg_2008_04!Y39+sz_gk_forg_2008_05!Y39+sz_gk_forg_2008_06!Y39+sz_gk_forg_2008_07!Y39+sz_gk_forg_2008_08!Y39</f>
        <v>9</v>
      </c>
      <c r="Z39" s="22">
        <f>SUM(X39:Y39)</f>
        <v>21</v>
      </c>
    </row>
    <row r="40" spans="1:26" ht="10.5" customHeight="1" thickBot="1">
      <c r="A40" s="446"/>
      <c r="B40" s="121" t="s">
        <v>0</v>
      </c>
      <c r="C40" s="89">
        <f>C39/C38-1</f>
        <v>0.15689130497787018</v>
      </c>
      <c r="D40" s="71">
        <f>D39/D38-1</f>
        <v>0.16272380971129907</v>
      </c>
      <c r="E40" s="25">
        <f aca="true" t="shared" si="11" ref="E40:Z40">E39/E38-1</f>
        <v>0.15955612021182097</v>
      </c>
      <c r="F40" s="26">
        <f t="shared" si="11"/>
        <v>0.31387646506202094</v>
      </c>
      <c r="G40" s="27">
        <f t="shared" si="11"/>
        <v>0.22552903001823355</v>
      </c>
      <c r="H40" s="25">
        <f t="shared" si="11"/>
        <v>0.2726611897395612</v>
      </c>
      <c r="I40" s="26">
        <f>I39/I38-1</f>
        <v>0.3583668895650749</v>
      </c>
      <c r="J40" s="27">
        <f>J39/J38-1</f>
        <v>0.3979860481028097</v>
      </c>
      <c r="K40" s="25">
        <f t="shared" si="11"/>
        <v>0.37733752744970017</v>
      </c>
      <c r="L40" s="26">
        <f t="shared" si="11"/>
        <v>0.43625845885177905</v>
      </c>
      <c r="M40" s="27">
        <f t="shared" si="11"/>
        <v>0.09792001055385757</v>
      </c>
      <c r="N40" s="25">
        <f t="shared" si="11"/>
        <v>0.29587647675956763</v>
      </c>
      <c r="O40" s="89">
        <f t="shared" si="11"/>
        <v>-0.14637416209628273</v>
      </c>
      <c r="P40" s="71">
        <f t="shared" si="11"/>
        <v>-0.18915750915750917</v>
      </c>
      <c r="Q40" s="25">
        <f t="shared" si="11"/>
        <v>-0.1658017298735862</v>
      </c>
      <c r="R40" s="26">
        <f t="shared" si="11"/>
        <v>0.15345699831365933</v>
      </c>
      <c r="S40" s="27">
        <f t="shared" si="11"/>
        <v>0.12412587412587417</v>
      </c>
      <c r="T40" s="25">
        <f t="shared" si="11"/>
        <v>0.13905579399141632</v>
      </c>
      <c r="U40" s="26">
        <f t="shared" si="11"/>
        <v>-0.03578258192072081</v>
      </c>
      <c r="V40" s="27">
        <f t="shared" si="11"/>
        <v>-0.08275778136124379</v>
      </c>
      <c r="W40" s="25">
        <f t="shared" si="11"/>
        <v>-0.060012554927809214</v>
      </c>
      <c r="X40" s="26">
        <f t="shared" si="11"/>
        <v>0.33333333333333326</v>
      </c>
      <c r="Y40" s="27">
        <f t="shared" si="11"/>
        <v>-0.09999999999999998</v>
      </c>
      <c r="Z40" s="25">
        <f t="shared" si="11"/>
        <v>0.10526315789473695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&amp;R13.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G36" sqref="G36"/>
    </sheetView>
  </sheetViews>
  <sheetFormatPr defaultColWidth="9.00390625" defaultRowHeight="12.75"/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44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2.75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13.5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3.5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60" t="s">
        <v>1</v>
      </c>
      <c r="Y10" s="44" t="s">
        <v>2</v>
      </c>
      <c r="Z10" s="63" t="s">
        <v>3</v>
      </c>
    </row>
    <row r="11" spans="1:26" ht="12.75">
      <c r="A11" s="412" t="s">
        <v>7</v>
      </c>
      <c r="B11" s="116">
        <v>2007</v>
      </c>
      <c r="C11" s="79">
        <v>65392</v>
      </c>
      <c r="D11" s="72">
        <v>46938</v>
      </c>
      <c r="E11" s="80">
        <f>SUM(C11:D11)</f>
        <v>112330</v>
      </c>
      <c r="F11" s="23">
        <v>12031</v>
      </c>
      <c r="G11" s="23">
        <v>10004</v>
      </c>
      <c r="H11" s="22">
        <f>SUM(F11+G11)</f>
        <v>22035</v>
      </c>
      <c r="I11" s="33">
        <v>9380</v>
      </c>
      <c r="J11" s="43">
        <v>7712</v>
      </c>
      <c r="K11" s="22">
        <f>SUM(I11:J11)</f>
        <v>17092</v>
      </c>
      <c r="L11" s="23">
        <v>1764</v>
      </c>
      <c r="M11" s="21">
        <v>1566</v>
      </c>
      <c r="N11" s="17">
        <f>SUM(L11:M11)</f>
        <v>3330</v>
      </c>
      <c r="O11" s="64">
        <v>859</v>
      </c>
      <c r="P11" s="69">
        <v>696</v>
      </c>
      <c r="Q11" s="36">
        <f>SUM(O11:P11)</f>
        <v>1555</v>
      </c>
      <c r="R11" s="20">
        <v>29</v>
      </c>
      <c r="S11" s="21">
        <v>31</v>
      </c>
      <c r="T11" s="22">
        <f>SUM(R11:S11)</f>
        <v>60</v>
      </c>
      <c r="U11" s="15">
        <v>0</v>
      </c>
      <c r="V11" s="16">
        <v>0</v>
      </c>
      <c r="W11" s="17">
        <v>0</v>
      </c>
      <c r="X11" s="23">
        <v>0</v>
      </c>
      <c r="Y11" s="37">
        <v>0</v>
      </c>
      <c r="Z11" s="17">
        <v>0</v>
      </c>
    </row>
    <row r="12" spans="1:26" ht="12.75">
      <c r="A12" s="403"/>
      <c r="B12" s="117">
        <v>2008</v>
      </c>
      <c r="C12" s="57">
        <v>80094</v>
      </c>
      <c r="D12" s="70">
        <v>58775</v>
      </c>
      <c r="E12" s="36">
        <f>SUM(C12:D12)</f>
        <v>138869</v>
      </c>
      <c r="F12" s="23">
        <v>17179</v>
      </c>
      <c r="G12" s="23">
        <v>14527</v>
      </c>
      <c r="H12" s="22">
        <f>SUM(F12+G12)</f>
        <v>31706</v>
      </c>
      <c r="I12" s="21">
        <v>14374</v>
      </c>
      <c r="J12" s="23">
        <v>12390</v>
      </c>
      <c r="K12" s="22">
        <f>SUM(I12:J12)</f>
        <v>26764</v>
      </c>
      <c r="L12" s="23">
        <v>1905</v>
      </c>
      <c r="M12" s="21">
        <v>1504</v>
      </c>
      <c r="N12" s="22">
        <f>SUM(L12:M12)</f>
        <v>3409</v>
      </c>
      <c r="O12" s="57">
        <v>887</v>
      </c>
      <c r="P12" s="70">
        <v>623</v>
      </c>
      <c r="Q12" s="36">
        <f>SUM(O12:P12)</f>
        <v>1510</v>
      </c>
      <c r="R12" s="20">
        <v>13</v>
      </c>
      <c r="S12" s="21">
        <v>10</v>
      </c>
      <c r="T12" s="22">
        <f>SUM(R12:S12)</f>
        <v>23</v>
      </c>
      <c r="U12" s="20">
        <v>0</v>
      </c>
      <c r="V12" s="21">
        <v>0</v>
      </c>
      <c r="W12" s="22">
        <v>0</v>
      </c>
      <c r="X12" s="23">
        <v>0</v>
      </c>
      <c r="Y12" s="37">
        <v>0</v>
      </c>
      <c r="Z12" s="22">
        <v>0</v>
      </c>
    </row>
    <row r="13" spans="1:26" ht="13.5" thickBot="1">
      <c r="A13" s="413"/>
      <c r="B13" s="118" t="s">
        <v>0</v>
      </c>
      <c r="C13" s="68">
        <f>C12/C11-1</f>
        <v>0.22482872522632746</v>
      </c>
      <c r="D13" s="71">
        <f>D12/D11-1</f>
        <v>0.2521837317312199</v>
      </c>
      <c r="E13" s="35">
        <f aca="true" t="shared" si="0" ref="E13:T13">E12/E11-1</f>
        <v>0.23625923617911515</v>
      </c>
      <c r="F13" s="26">
        <f t="shared" si="0"/>
        <v>0.4278946056021944</v>
      </c>
      <c r="G13" s="27">
        <f t="shared" si="0"/>
        <v>0.4521191523390644</v>
      </c>
      <c r="H13" s="25">
        <f t="shared" si="0"/>
        <v>0.43889267075107785</v>
      </c>
      <c r="I13" s="27">
        <f>I12/I11-1</f>
        <v>0.532409381663113</v>
      </c>
      <c r="J13" s="42">
        <f>J12/J11-1</f>
        <v>0.6065871369294606</v>
      </c>
      <c r="K13" s="25">
        <f>K12/K11-1</f>
        <v>0.5658787736952962</v>
      </c>
      <c r="L13" s="42">
        <f t="shared" si="0"/>
        <v>0.07993197278911568</v>
      </c>
      <c r="M13" s="27">
        <f t="shared" si="0"/>
        <v>-0.03959131545338446</v>
      </c>
      <c r="N13" s="35">
        <f t="shared" si="0"/>
        <v>0.023723723723723777</v>
      </c>
      <c r="O13" s="68">
        <f t="shared" si="0"/>
        <v>0.03259604190919685</v>
      </c>
      <c r="P13" s="71">
        <f t="shared" si="0"/>
        <v>-0.10488505747126442</v>
      </c>
      <c r="Q13" s="35">
        <f t="shared" si="0"/>
        <v>-0.02893890675241162</v>
      </c>
      <c r="R13" s="26">
        <f t="shared" si="0"/>
        <v>-0.5517241379310345</v>
      </c>
      <c r="S13" s="27">
        <f t="shared" si="0"/>
        <v>-0.6774193548387097</v>
      </c>
      <c r="T13" s="35">
        <f t="shared" si="0"/>
        <v>-0.6166666666666667</v>
      </c>
      <c r="U13" s="140">
        <v>0</v>
      </c>
      <c r="V13" s="62">
        <v>0</v>
      </c>
      <c r="W13" s="58">
        <v>0</v>
      </c>
      <c r="X13" s="47">
        <v>0</v>
      </c>
      <c r="Y13" s="51">
        <v>0</v>
      </c>
      <c r="Z13" s="58">
        <v>0</v>
      </c>
    </row>
    <row r="14" spans="1:26" ht="12.75">
      <c r="A14" s="402" t="s">
        <v>8</v>
      </c>
      <c r="B14" s="146">
        <v>2007</v>
      </c>
      <c r="C14" s="56">
        <v>25558</v>
      </c>
      <c r="D14" s="69">
        <v>25741</v>
      </c>
      <c r="E14" s="77">
        <f>SUM(C14:D14)</f>
        <v>51299</v>
      </c>
      <c r="F14" s="23">
        <v>6696</v>
      </c>
      <c r="G14" s="23">
        <v>7712</v>
      </c>
      <c r="H14" s="17">
        <f>SUM(F14:G14)</f>
        <v>14408</v>
      </c>
      <c r="I14" s="16">
        <v>0</v>
      </c>
      <c r="J14" s="18">
        <v>0</v>
      </c>
      <c r="K14" s="17">
        <v>0</v>
      </c>
      <c r="L14" s="18">
        <v>0</v>
      </c>
      <c r="M14" s="16">
        <v>0</v>
      </c>
      <c r="N14" s="17">
        <f>SUM(L14:M14)</f>
        <v>0</v>
      </c>
      <c r="O14" s="56">
        <v>0</v>
      </c>
      <c r="P14" s="69">
        <v>0</v>
      </c>
      <c r="Q14" s="77">
        <v>0</v>
      </c>
      <c r="R14" s="15">
        <v>0</v>
      </c>
      <c r="S14" s="16">
        <v>0</v>
      </c>
      <c r="T14" s="17">
        <v>0</v>
      </c>
      <c r="U14" s="15">
        <v>6696</v>
      </c>
      <c r="V14" s="16">
        <v>7712</v>
      </c>
      <c r="W14" s="17">
        <f>SUM(U14:V14)</f>
        <v>14408</v>
      </c>
      <c r="X14" s="23">
        <v>0</v>
      </c>
      <c r="Y14" s="37">
        <v>0</v>
      </c>
      <c r="Z14" s="22">
        <v>0</v>
      </c>
    </row>
    <row r="15" spans="1:26" ht="12.75">
      <c r="A15" s="403"/>
      <c r="B15" s="117">
        <v>2008</v>
      </c>
      <c r="C15" s="57">
        <v>27031</v>
      </c>
      <c r="D15" s="70">
        <v>26200</v>
      </c>
      <c r="E15" s="36">
        <f>SUM(C15:D15)</f>
        <v>53231</v>
      </c>
      <c r="F15" s="23">
        <v>6941</v>
      </c>
      <c r="G15" s="23">
        <v>6992</v>
      </c>
      <c r="H15" s="22">
        <f>SUM(F15:G15)</f>
        <v>13933</v>
      </c>
      <c r="I15" s="21">
        <v>0</v>
      </c>
      <c r="J15" s="23">
        <v>0</v>
      </c>
      <c r="K15" s="22">
        <v>0</v>
      </c>
      <c r="L15" s="23">
        <v>0</v>
      </c>
      <c r="M15" s="21">
        <v>0</v>
      </c>
      <c r="N15" s="22">
        <f>SUM(L15:M15)</f>
        <v>0</v>
      </c>
      <c r="O15" s="57">
        <v>0</v>
      </c>
      <c r="P15" s="70">
        <v>0</v>
      </c>
      <c r="Q15" s="36">
        <v>0</v>
      </c>
      <c r="R15" s="20">
        <v>0</v>
      </c>
      <c r="S15" s="21">
        <v>0</v>
      </c>
      <c r="T15" s="22">
        <v>0</v>
      </c>
      <c r="U15" s="20">
        <v>6941</v>
      </c>
      <c r="V15" s="21">
        <v>6992</v>
      </c>
      <c r="W15" s="22">
        <f>SUM(U15:V15)</f>
        <v>13933</v>
      </c>
      <c r="X15" s="23">
        <v>0</v>
      </c>
      <c r="Y15" s="37">
        <v>0</v>
      </c>
      <c r="Z15" s="22">
        <v>0</v>
      </c>
    </row>
    <row r="16" spans="1:26" ht="13.5" thickBot="1">
      <c r="A16" s="404"/>
      <c r="B16" s="147" t="s">
        <v>0</v>
      </c>
      <c r="C16" s="67">
        <f aca="true" t="shared" si="1" ref="C16:H16">C15/C14-1</f>
        <v>0.057633617653963576</v>
      </c>
      <c r="D16" s="71">
        <f t="shared" si="1"/>
        <v>0.017831475078668335</v>
      </c>
      <c r="E16" s="35">
        <f t="shared" si="1"/>
        <v>0.037661552856780744</v>
      </c>
      <c r="F16" s="26">
        <f t="shared" si="1"/>
        <v>0.03658900836320189</v>
      </c>
      <c r="G16" s="27">
        <f t="shared" si="1"/>
        <v>-0.09336099585062241</v>
      </c>
      <c r="H16" s="25">
        <f t="shared" si="1"/>
        <v>-0.03296779566907271</v>
      </c>
      <c r="I16" s="62">
        <v>0</v>
      </c>
      <c r="J16" s="47">
        <v>0</v>
      </c>
      <c r="K16" s="58">
        <v>0</v>
      </c>
      <c r="L16" s="48">
        <v>0</v>
      </c>
      <c r="M16" s="49">
        <v>0</v>
      </c>
      <c r="N16" s="50">
        <v>0</v>
      </c>
      <c r="O16" s="52">
        <v>0</v>
      </c>
      <c r="P16" s="73">
        <v>0</v>
      </c>
      <c r="Q16" s="106">
        <v>0</v>
      </c>
      <c r="R16" s="107">
        <v>0</v>
      </c>
      <c r="S16" s="108">
        <v>0</v>
      </c>
      <c r="T16" s="109">
        <v>0</v>
      </c>
      <c r="U16" s="167">
        <f>U15/U14-1</f>
        <v>0.03658900836320189</v>
      </c>
      <c r="V16" s="29">
        <f>V15/V14-1</f>
        <v>-0.09336099585062241</v>
      </c>
      <c r="W16" s="25">
        <f>W15/W14-1</f>
        <v>-0.03296779566907271</v>
      </c>
      <c r="X16" s="47">
        <v>0</v>
      </c>
      <c r="Y16" s="51">
        <v>0</v>
      </c>
      <c r="Z16" s="58">
        <v>0</v>
      </c>
    </row>
    <row r="17" spans="1:26" ht="12.75">
      <c r="A17" s="412" t="s">
        <v>9</v>
      </c>
      <c r="B17" s="116">
        <v>2007</v>
      </c>
      <c r="C17" s="64">
        <v>36345</v>
      </c>
      <c r="D17" s="72">
        <v>26403</v>
      </c>
      <c r="E17" s="36">
        <f>SUM(C17:D17)</f>
        <v>62748</v>
      </c>
      <c r="F17" s="23">
        <v>21128</v>
      </c>
      <c r="G17" s="23">
        <v>15483</v>
      </c>
      <c r="H17" s="22">
        <f>SUM(F17:G17)</f>
        <v>36611</v>
      </c>
      <c r="I17" s="33">
        <v>8411</v>
      </c>
      <c r="J17" s="43">
        <v>7487</v>
      </c>
      <c r="K17" s="22">
        <f>SUM(I17:J17)</f>
        <v>15898</v>
      </c>
      <c r="L17" s="23">
        <v>12554</v>
      </c>
      <c r="M17" s="21">
        <v>7862</v>
      </c>
      <c r="N17" s="22">
        <f>SUM(L17:M17)</f>
        <v>20416</v>
      </c>
      <c r="O17" s="64">
        <v>139</v>
      </c>
      <c r="P17" s="56">
        <v>118</v>
      </c>
      <c r="Q17" s="17">
        <f>SUM(O17:P17)</f>
        <v>257</v>
      </c>
      <c r="R17" s="23">
        <v>23</v>
      </c>
      <c r="S17" s="21">
        <v>16</v>
      </c>
      <c r="T17" s="22">
        <f>SUM(R17:S17)</f>
        <v>39</v>
      </c>
      <c r="U17" s="15">
        <v>0</v>
      </c>
      <c r="V17" s="16">
        <v>0</v>
      </c>
      <c r="W17" s="17">
        <v>0</v>
      </c>
      <c r="X17" s="23">
        <v>0</v>
      </c>
      <c r="Y17" s="37">
        <v>0</v>
      </c>
      <c r="Z17" s="22">
        <v>0</v>
      </c>
    </row>
    <row r="18" spans="1:26" ht="12.75">
      <c r="A18" s="403"/>
      <c r="B18" s="117">
        <v>2008</v>
      </c>
      <c r="C18" s="57">
        <v>55488</v>
      </c>
      <c r="D18" s="70">
        <v>36520</v>
      </c>
      <c r="E18" s="36">
        <f>SUM(C18:D18)</f>
        <v>92008</v>
      </c>
      <c r="F18" s="23">
        <v>38115</v>
      </c>
      <c r="G18" s="23">
        <v>22676</v>
      </c>
      <c r="H18" s="22">
        <f>SUM(F18:G18)</f>
        <v>60791</v>
      </c>
      <c r="I18" s="21">
        <v>11004</v>
      </c>
      <c r="J18" s="23">
        <v>11023</v>
      </c>
      <c r="K18" s="22">
        <f>SUM(I18:J18)</f>
        <v>22027</v>
      </c>
      <c r="L18" s="23">
        <v>26975</v>
      </c>
      <c r="M18" s="21">
        <v>11577</v>
      </c>
      <c r="N18" s="22">
        <f aca="true" t="shared" si="2" ref="N18:N27">SUM(L18:M18)</f>
        <v>38552</v>
      </c>
      <c r="O18" s="57">
        <v>110</v>
      </c>
      <c r="P18" s="57">
        <v>72</v>
      </c>
      <c r="Q18" s="22">
        <f>SUM(O18:P18)</f>
        <v>182</v>
      </c>
      <c r="R18" s="23">
        <v>26</v>
      </c>
      <c r="S18" s="21">
        <v>4</v>
      </c>
      <c r="T18" s="22">
        <f>SUM(R18:S18)</f>
        <v>30</v>
      </c>
      <c r="U18" s="20">
        <v>0</v>
      </c>
      <c r="V18" s="21">
        <v>0</v>
      </c>
      <c r="W18" s="22">
        <v>0</v>
      </c>
      <c r="X18" s="23">
        <v>0</v>
      </c>
      <c r="Y18" s="37">
        <v>0</v>
      </c>
      <c r="Z18" s="22">
        <v>0</v>
      </c>
    </row>
    <row r="19" spans="1:26" ht="13.5" thickBot="1">
      <c r="A19" s="413"/>
      <c r="B19" s="118" t="s">
        <v>0</v>
      </c>
      <c r="C19" s="65">
        <f>C18/C17-1</f>
        <v>0.5267024349979363</v>
      </c>
      <c r="D19" s="78">
        <f>D18/D17-1</f>
        <v>0.3831761542248986</v>
      </c>
      <c r="E19" s="124">
        <f aca="true" t="shared" si="3" ref="E19:T19">E18/E17-1</f>
        <v>0.46630968317715316</v>
      </c>
      <c r="F19" s="26">
        <f t="shared" si="3"/>
        <v>0.8040041650889815</v>
      </c>
      <c r="G19" s="27">
        <f t="shared" si="3"/>
        <v>0.46457404895692056</v>
      </c>
      <c r="H19" s="25">
        <f t="shared" si="3"/>
        <v>0.6604572396274344</v>
      </c>
      <c r="I19" s="27">
        <f>I18/I17-1</f>
        <v>0.30828676732849836</v>
      </c>
      <c r="J19" s="42">
        <f>J18/J17-1</f>
        <v>0.47228529451048473</v>
      </c>
      <c r="K19" s="25">
        <f t="shared" si="3"/>
        <v>0.38552019121902137</v>
      </c>
      <c r="L19" s="42">
        <f t="shared" si="3"/>
        <v>1.1487175402262229</v>
      </c>
      <c r="M19" s="27">
        <f t="shared" si="3"/>
        <v>0.47252607479012965</v>
      </c>
      <c r="N19" s="35">
        <f t="shared" si="3"/>
        <v>0.8883228840125392</v>
      </c>
      <c r="O19" s="65">
        <f t="shared" si="3"/>
        <v>-0.2086330935251799</v>
      </c>
      <c r="P19" s="74">
        <f t="shared" si="3"/>
        <v>-0.38983050847457623</v>
      </c>
      <c r="Q19" s="91">
        <f t="shared" si="3"/>
        <v>-0.29182879377431903</v>
      </c>
      <c r="R19" s="42">
        <f t="shared" si="3"/>
        <v>0.13043478260869557</v>
      </c>
      <c r="S19" s="27">
        <f t="shared" si="3"/>
        <v>-0.75</v>
      </c>
      <c r="T19" s="35">
        <f t="shared" si="3"/>
        <v>-0.23076923076923073</v>
      </c>
      <c r="U19" s="140">
        <v>0</v>
      </c>
      <c r="V19" s="62">
        <v>0</v>
      </c>
      <c r="W19" s="109">
        <v>0</v>
      </c>
      <c r="X19" s="47">
        <v>0</v>
      </c>
      <c r="Y19" s="51">
        <v>0</v>
      </c>
      <c r="Z19" s="58">
        <v>0</v>
      </c>
    </row>
    <row r="20" spans="1:26" ht="12.75">
      <c r="A20" s="394" t="s">
        <v>31</v>
      </c>
      <c r="B20" s="116">
        <v>2007</v>
      </c>
      <c r="C20" s="125">
        <v>4</v>
      </c>
      <c r="D20" s="126">
        <v>0</v>
      </c>
      <c r="E20" s="134">
        <f>SUM(C20:D20)</f>
        <v>4</v>
      </c>
      <c r="F20" s="15">
        <v>2</v>
      </c>
      <c r="G20" s="16">
        <f>SUM(J20+M20+P20+S20+V20+Y20)</f>
        <v>0</v>
      </c>
      <c r="H20" s="17">
        <f>SUM(F20:G20)</f>
        <v>2</v>
      </c>
      <c r="I20" s="132">
        <v>0</v>
      </c>
      <c r="J20" s="133">
        <v>0</v>
      </c>
      <c r="K20" s="134">
        <v>0</v>
      </c>
      <c r="L20" s="132">
        <v>0</v>
      </c>
      <c r="M20" s="133">
        <v>0</v>
      </c>
      <c r="N20" s="134">
        <v>0</v>
      </c>
      <c r="O20" s="125">
        <v>0</v>
      </c>
      <c r="P20" s="126">
        <v>0</v>
      </c>
      <c r="Q20" s="134">
        <v>0</v>
      </c>
      <c r="R20" s="132">
        <v>0</v>
      </c>
      <c r="S20" s="133">
        <v>0</v>
      </c>
      <c r="T20" s="134">
        <v>0</v>
      </c>
      <c r="U20" s="132">
        <v>0</v>
      </c>
      <c r="V20" s="133">
        <v>0</v>
      </c>
      <c r="W20" s="149">
        <v>0</v>
      </c>
      <c r="X20" s="148">
        <v>2</v>
      </c>
      <c r="Y20" s="133">
        <v>0</v>
      </c>
      <c r="Z20" s="17">
        <f>SUM(X20:Y20)</f>
        <v>2</v>
      </c>
    </row>
    <row r="21" spans="1:26" ht="12.75">
      <c r="A21" s="395"/>
      <c r="B21" s="117">
        <v>2008</v>
      </c>
      <c r="C21" s="127">
        <v>2</v>
      </c>
      <c r="D21" s="128">
        <v>2</v>
      </c>
      <c r="E21" s="139">
        <f>SUM(C21:D21)</f>
        <v>4</v>
      </c>
      <c r="F21" s="20">
        <v>1</v>
      </c>
      <c r="G21" s="21">
        <v>1</v>
      </c>
      <c r="H21" s="22">
        <f>SUM(F21:G21)</f>
        <v>2</v>
      </c>
      <c r="I21" s="137">
        <v>0</v>
      </c>
      <c r="J21" s="138">
        <v>0</v>
      </c>
      <c r="K21" s="139">
        <v>0</v>
      </c>
      <c r="L21" s="137">
        <v>0</v>
      </c>
      <c r="M21" s="138">
        <v>0</v>
      </c>
      <c r="N21" s="139">
        <v>0</v>
      </c>
      <c r="O21" s="127">
        <v>0</v>
      </c>
      <c r="P21" s="128">
        <v>0</v>
      </c>
      <c r="Q21" s="139">
        <v>0</v>
      </c>
      <c r="R21" s="137">
        <v>0</v>
      </c>
      <c r="S21" s="138">
        <v>0</v>
      </c>
      <c r="T21" s="139">
        <v>0</v>
      </c>
      <c r="U21" s="137">
        <v>0</v>
      </c>
      <c r="V21" s="138">
        <v>0</v>
      </c>
      <c r="W21" s="169">
        <v>0</v>
      </c>
      <c r="X21" s="177">
        <v>1</v>
      </c>
      <c r="Y21" s="138">
        <v>1</v>
      </c>
      <c r="Z21" s="22">
        <f>SUM(X21:Y21)</f>
        <v>2</v>
      </c>
    </row>
    <row r="22" spans="1:26" ht="13.5" thickBot="1">
      <c r="A22" s="396"/>
      <c r="B22" s="118" t="s">
        <v>0</v>
      </c>
      <c r="C22" s="89">
        <f aca="true" t="shared" si="4" ref="C22:H22">C21/C20-1</f>
        <v>-0.5</v>
      </c>
      <c r="D22" s="71" t="s">
        <v>33</v>
      </c>
      <c r="E22" s="129">
        <f t="shared" si="4"/>
        <v>0</v>
      </c>
      <c r="F22" s="89">
        <f t="shared" si="4"/>
        <v>-0.5</v>
      </c>
      <c r="G22" s="71" t="s">
        <v>33</v>
      </c>
      <c r="H22" s="129">
        <f t="shared" si="4"/>
        <v>0</v>
      </c>
      <c r="I22" s="178">
        <v>0</v>
      </c>
      <c r="J22" s="142">
        <v>0</v>
      </c>
      <c r="K22" s="179">
        <v>0</v>
      </c>
      <c r="L22" s="178">
        <v>0</v>
      </c>
      <c r="M22" s="142">
        <v>0</v>
      </c>
      <c r="N22" s="179">
        <v>0</v>
      </c>
      <c r="O22" s="178">
        <v>0</v>
      </c>
      <c r="P22" s="142">
        <v>0</v>
      </c>
      <c r="Q22" s="179">
        <v>0</v>
      </c>
      <c r="R22" s="178">
        <v>0</v>
      </c>
      <c r="S22" s="142">
        <v>0</v>
      </c>
      <c r="T22" s="179">
        <v>0</v>
      </c>
      <c r="U22" s="178">
        <v>0</v>
      </c>
      <c r="V22" s="142">
        <v>0</v>
      </c>
      <c r="W22" s="179">
        <v>0</v>
      </c>
      <c r="X22" s="145">
        <f>X21/X20-1</f>
        <v>-0.5</v>
      </c>
      <c r="Y22" s="71" t="s">
        <v>33</v>
      </c>
      <c r="Z22" s="129">
        <f>Z21/Z20-1</f>
        <v>0</v>
      </c>
    </row>
    <row r="23" spans="1:26" ht="12.75">
      <c r="A23" s="402" t="s">
        <v>10</v>
      </c>
      <c r="B23" s="146">
        <v>2007</v>
      </c>
      <c r="C23" s="176">
        <v>30561</v>
      </c>
      <c r="D23" s="69">
        <v>25168</v>
      </c>
      <c r="E23" s="77">
        <f>SUM(C23:D23)</f>
        <v>55729</v>
      </c>
      <c r="F23" s="18">
        <v>10061</v>
      </c>
      <c r="G23" s="18">
        <v>9034</v>
      </c>
      <c r="H23" s="17">
        <f>SUM(F23:G23)</f>
        <v>19095</v>
      </c>
      <c r="I23" s="16">
        <v>8939</v>
      </c>
      <c r="J23" s="18">
        <v>8142</v>
      </c>
      <c r="K23" s="17">
        <f>SUM(I23:J23)</f>
        <v>17081</v>
      </c>
      <c r="L23" s="18">
        <v>856</v>
      </c>
      <c r="M23" s="16">
        <v>702</v>
      </c>
      <c r="N23" s="17">
        <f t="shared" si="2"/>
        <v>1558</v>
      </c>
      <c r="O23" s="176">
        <v>198</v>
      </c>
      <c r="P23" s="56">
        <v>114</v>
      </c>
      <c r="Q23" s="17">
        <f>SUM(O23:P23)</f>
        <v>312</v>
      </c>
      <c r="R23" s="18">
        <v>68</v>
      </c>
      <c r="S23" s="16">
        <v>76</v>
      </c>
      <c r="T23" s="17">
        <f>SUM(R23:S23)</f>
        <v>144</v>
      </c>
      <c r="U23" s="18">
        <v>0</v>
      </c>
      <c r="V23" s="40">
        <v>0</v>
      </c>
      <c r="W23" s="19">
        <v>0</v>
      </c>
      <c r="X23" s="15">
        <v>0</v>
      </c>
      <c r="Y23" s="40">
        <v>0</v>
      </c>
      <c r="Z23" s="17">
        <v>0</v>
      </c>
    </row>
    <row r="24" spans="1:26" ht="12.75">
      <c r="A24" s="403"/>
      <c r="B24" s="117">
        <v>2008</v>
      </c>
      <c r="C24" s="57">
        <v>37215</v>
      </c>
      <c r="D24" s="70">
        <v>33685</v>
      </c>
      <c r="E24" s="36">
        <f>SUM(C24:D24)</f>
        <v>70900</v>
      </c>
      <c r="F24" s="23">
        <v>13876</v>
      </c>
      <c r="G24" s="23">
        <v>13882</v>
      </c>
      <c r="H24" s="22">
        <f>SUM(F24:G24)</f>
        <v>27758</v>
      </c>
      <c r="I24" s="21">
        <v>12598</v>
      </c>
      <c r="J24" s="23">
        <v>12735</v>
      </c>
      <c r="K24" s="22">
        <f>SUM(I24:J24)</f>
        <v>25333</v>
      </c>
      <c r="L24" s="23">
        <v>1089</v>
      </c>
      <c r="M24" s="21">
        <v>1044</v>
      </c>
      <c r="N24" s="22">
        <f t="shared" si="2"/>
        <v>2133</v>
      </c>
      <c r="O24" s="57">
        <v>144</v>
      </c>
      <c r="P24" s="57">
        <v>74</v>
      </c>
      <c r="Q24" s="22">
        <f>SUM(O24:P24)</f>
        <v>218</v>
      </c>
      <c r="R24" s="23">
        <v>45</v>
      </c>
      <c r="S24" s="21">
        <v>29</v>
      </c>
      <c r="T24" s="22">
        <f>SUM(R24:S24)</f>
        <v>74</v>
      </c>
      <c r="U24" s="23">
        <v>0</v>
      </c>
      <c r="V24" s="37">
        <v>0</v>
      </c>
      <c r="W24" s="24">
        <v>0</v>
      </c>
      <c r="X24" s="20">
        <v>0</v>
      </c>
      <c r="Y24" s="37">
        <v>0</v>
      </c>
      <c r="Z24" s="22">
        <v>0</v>
      </c>
    </row>
    <row r="25" spans="1:26" ht="13.5" thickBot="1">
      <c r="A25" s="404"/>
      <c r="B25" s="147" t="s">
        <v>0</v>
      </c>
      <c r="C25" s="67">
        <f>C24/C23-1</f>
        <v>0.21772847747128687</v>
      </c>
      <c r="D25" s="71">
        <f>D24/D23-1</f>
        <v>0.33840591226954864</v>
      </c>
      <c r="E25" s="35">
        <f aca="true" t="shared" si="5" ref="E25:T25">E24/E23-1</f>
        <v>0.2722281038597498</v>
      </c>
      <c r="F25" s="26">
        <f t="shared" si="5"/>
        <v>0.37918695954676473</v>
      </c>
      <c r="G25" s="27">
        <f t="shared" si="5"/>
        <v>0.5366393624086783</v>
      </c>
      <c r="H25" s="25">
        <f t="shared" si="5"/>
        <v>0.45367897355328624</v>
      </c>
      <c r="I25" s="27">
        <f>I24/I23-1</f>
        <v>0.4093299026736772</v>
      </c>
      <c r="J25" s="42">
        <f>J24/J23-1</f>
        <v>0.5641120117907148</v>
      </c>
      <c r="K25" s="25">
        <f t="shared" si="5"/>
        <v>0.483109888179849</v>
      </c>
      <c r="L25" s="42">
        <f t="shared" si="5"/>
        <v>0.2721962616822431</v>
      </c>
      <c r="M25" s="27">
        <f t="shared" si="5"/>
        <v>0.4871794871794872</v>
      </c>
      <c r="N25" s="35">
        <f t="shared" si="5"/>
        <v>0.36906290115532725</v>
      </c>
      <c r="O25" s="67">
        <f t="shared" si="5"/>
        <v>-0.2727272727272727</v>
      </c>
      <c r="P25" s="75">
        <f t="shared" si="5"/>
        <v>-0.3508771929824561</v>
      </c>
      <c r="Q25" s="25">
        <f t="shared" si="5"/>
        <v>-0.3012820512820513</v>
      </c>
      <c r="R25" s="42">
        <f t="shared" si="5"/>
        <v>-0.3382352941176471</v>
      </c>
      <c r="S25" s="27">
        <f t="shared" si="5"/>
        <v>-0.618421052631579</v>
      </c>
      <c r="T25" s="35">
        <f t="shared" si="5"/>
        <v>-0.48611111111111116</v>
      </c>
      <c r="U25" s="47">
        <v>0</v>
      </c>
      <c r="V25" s="51">
        <v>0</v>
      </c>
      <c r="W25" s="156">
        <v>0</v>
      </c>
      <c r="X25" s="140">
        <v>0</v>
      </c>
      <c r="Y25" s="51">
        <v>0</v>
      </c>
      <c r="Z25" s="58">
        <v>0</v>
      </c>
    </row>
    <row r="26" spans="1:26" ht="12.75">
      <c r="A26" s="402" t="s">
        <v>11</v>
      </c>
      <c r="B26" s="116">
        <v>2007</v>
      </c>
      <c r="C26" s="56">
        <v>720</v>
      </c>
      <c r="D26" s="69">
        <v>687</v>
      </c>
      <c r="E26" s="36">
        <f>SUM(C26:D26)</f>
        <v>1407</v>
      </c>
      <c r="F26" s="18">
        <v>146</v>
      </c>
      <c r="G26" s="18">
        <v>146</v>
      </c>
      <c r="H26" s="22">
        <f>SUM(F26:G26)</f>
        <v>292</v>
      </c>
      <c r="I26" s="33">
        <v>0</v>
      </c>
      <c r="J26" s="43">
        <v>0</v>
      </c>
      <c r="K26" s="22">
        <v>0</v>
      </c>
      <c r="L26" s="23">
        <v>0</v>
      </c>
      <c r="M26" s="33">
        <v>0</v>
      </c>
      <c r="N26" s="22">
        <f t="shared" si="2"/>
        <v>0</v>
      </c>
      <c r="O26" s="64">
        <v>0</v>
      </c>
      <c r="P26" s="56">
        <v>0</v>
      </c>
      <c r="Q26" s="17">
        <v>0</v>
      </c>
      <c r="R26" s="23">
        <v>0</v>
      </c>
      <c r="S26" s="21">
        <v>0</v>
      </c>
      <c r="T26" s="22">
        <f>SUM(R26:S26)</f>
        <v>0</v>
      </c>
      <c r="U26" s="15">
        <v>146</v>
      </c>
      <c r="V26" s="40">
        <v>146</v>
      </c>
      <c r="W26" s="17">
        <f>SUM(U26:V26)</f>
        <v>292</v>
      </c>
      <c r="X26" s="23">
        <v>0</v>
      </c>
      <c r="Y26" s="37">
        <v>0</v>
      </c>
      <c r="Z26" s="22">
        <v>0</v>
      </c>
    </row>
    <row r="27" spans="1:26" ht="12.75">
      <c r="A27" s="403"/>
      <c r="B27" s="117">
        <v>2008</v>
      </c>
      <c r="C27" s="57">
        <v>540</v>
      </c>
      <c r="D27" s="70">
        <v>531</v>
      </c>
      <c r="E27" s="36">
        <f>SUM(C27:D27)</f>
        <v>1071</v>
      </c>
      <c r="F27" s="23">
        <v>90</v>
      </c>
      <c r="G27" s="23">
        <v>90</v>
      </c>
      <c r="H27" s="22">
        <f>SUM(F27:G27)</f>
        <v>180</v>
      </c>
      <c r="I27" s="21">
        <v>0</v>
      </c>
      <c r="J27" s="23">
        <v>0</v>
      </c>
      <c r="K27" s="22">
        <v>0</v>
      </c>
      <c r="L27" s="23">
        <v>0</v>
      </c>
      <c r="M27" s="33">
        <v>0</v>
      </c>
      <c r="N27" s="22">
        <f t="shared" si="2"/>
        <v>0</v>
      </c>
      <c r="O27" s="57">
        <v>0</v>
      </c>
      <c r="P27" s="57">
        <v>0</v>
      </c>
      <c r="Q27" s="22">
        <v>0</v>
      </c>
      <c r="R27" s="23">
        <v>0</v>
      </c>
      <c r="S27" s="21">
        <v>0</v>
      </c>
      <c r="T27" s="22">
        <f>SUM(R27:S27)</f>
        <v>0</v>
      </c>
      <c r="U27" s="20">
        <v>90</v>
      </c>
      <c r="V27" s="37">
        <v>90</v>
      </c>
      <c r="W27" s="22">
        <f>SUM(U27:V27)</f>
        <v>180</v>
      </c>
      <c r="X27" s="23">
        <v>0</v>
      </c>
      <c r="Y27" s="37">
        <v>0</v>
      </c>
      <c r="Z27" s="22">
        <v>0</v>
      </c>
    </row>
    <row r="28" spans="1:26" ht="13.5" thickBot="1">
      <c r="A28" s="404"/>
      <c r="B28" s="118" t="s">
        <v>0</v>
      </c>
      <c r="C28" s="67">
        <f aca="true" t="shared" si="6" ref="C28:H28">C27/C26-1</f>
        <v>-0.25</v>
      </c>
      <c r="D28" s="71">
        <f t="shared" si="6"/>
        <v>-0.22707423580786024</v>
      </c>
      <c r="E28" s="35">
        <f t="shared" si="6"/>
        <v>-0.23880597014925375</v>
      </c>
      <c r="F28" s="26">
        <f t="shared" si="6"/>
        <v>-0.3835616438356164</v>
      </c>
      <c r="G28" s="27">
        <f t="shared" si="6"/>
        <v>-0.3835616438356164</v>
      </c>
      <c r="H28" s="25">
        <f t="shared" si="6"/>
        <v>-0.3835616438356164</v>
      </c>
      <c r="I28" s="62">
        <v>0</v>
      </c>
      <c r="J28" s="47">
        <v>0</v>
      </c>
      <c r="K28" s="58">
        <v>0</v>
      </c>
      <c r="L28" s="48">
        <v>0</v>
      </c>
      <c r="M28" s="49">
        <v>0</v>
      </c>
      <c r="N28" s="58">
        <v>0</v>
      </c>
      <c r="O28" s="105">
        <v>0</v>
      </c>
      <c r="P28" s="52">
        <v>0</v>
      </c>
      <c r="Q28" s="109">
        <v>0</v>
      </c>
      <c r="R28" s="110">
        <v>0</v>
      </c>
      <c r="S28" s="108">
        <v>0</v>
      </c>
      <c r="T28" s="109">
        <v>0</v>
      </c>
      <c r="U28" s="167">
        <f>U27/U26-1</f>
        <v>-0.3835616438356164</v>
      </c>
      <c r="V28" s="41">
        <f>V27/V26-1</f>
        <v>-0.3835616438356164</v>
      </c>
      <c r="W28" s="25">
        <f>W27/W26-1</f>
        <v>-0.3835616438356164</v>
      </c>
      <c r="X28" s="47">
        <v>0</v>
      </c>
      <c r="Y28" s="51">
        <v>0</v>
      </c>
      <c r="Z28" s="58">
        <v>0</v>
      </c>
    </row>
    <row r="29" spans="1:26" ht="13.5" thickBot="1">
      <c r="A29" s="425" t="s">
        <v>24</v>
      </c>
      <c r="B29" s="146">
        <v>2007</v>
      </c>
      <c r="C29" s="125">
        <f>SUM(C11+C17+C23)</f>
        <v>132298</v>
      </c>
      <c r="D29" s="126">
        <f>SUM(D11+D17+D23)</f>
        <v>98509</v>
      </c>
      <c r="E29" s="134">
        <f>SUM(C29+D29)</f>
        <v>230807</v>
      </c>
      <c r="F29" s="151">
        <f>SUM(F11+F17+F23)</f>
        <v>43220</v>
      </c>
      <c r="G29" s="126">
        <f>SUM(G11+G17+G23)</f>
        <v>34521</v>
      </c>
      <c r="H29" s="160">
        <f>SUM(F29+G29)</f>
        <v>77741</v>
      </c>
      <c r="I29" s="125">
        <f>SUM(I11+I17+I23)</f>
        <v>26730</v>
      </c>
      <c r="J29" s="126">
        <f>SUM(J11+J17+J23)</f>
        <v>23341</v>
      </c>
      <c r="K29" s="134">
        <f>SUM(I29+J29)</f>
        <v>50071</v>
      </c>
      <c r="L29" s="151">
        <f>SUM(L11+L17+L23)</f>
        <v>15174</v>
      </c>
      <c r="M29" s="126">
        <f>SUM(M11+M17+M23)</f>
        <v>10130</v>
      </c>
      <c r="N29" s="160">
        <f>SUM(L29+M29)</f>
        <v>25304</v>
      </c>
      <c r="O29" s="125">
        <f>SUM(O11+O17+O23)</f>
        <v>1196</v>
      </c>
      <c r="P29" s="126">
        <f>SUM(P11+P17+P23)</f>
        <v>928</v>
      </c>
      <c r="Q29" s="134">
        <f>SUM(O29+P29)</f>
        <v>2124</v>
      </c>
      <c r="R29" s="151">
        <f>SUM(R11+R17+R23)</f>
        <v>120</v>
      </c>
      <c r="S29" s="126">
        <f>SUM(S11+S17+S23)</f>
        <v>123</v>
      </c>
      <c r="T29" s="160">
        <f>SUM(R29+S29)</f>
        <v>243</v>
      </c>
      <c r="U29" s="125">
        <f>SUM(U11+U17+U23)</f>
        <v>0</v>
      </c>
      <c r="V29" s="126">
        <f>SUM(V11+V17+V23)</f>
        <v>0</v>
      </c>
      <c r="W29" s="134">
        <f>SUM(U29+V29)</f>
        <v>0</v>
      </c>
      <c r="X29" s="125">
        <f>SUM(X11+X17+X23)</f>
        <v>0</v>
      </c>
      <c r="Y29" s="126">
        <f>SUM(Y11+Y17+Y23)</f>
        <v>0</v>
      </c>
      <c r="Z29" s="134">
        <f>SUM(X29+Y29)</f>
        <v>0</v>
      </c>
    </row>
    <row r="30" spans="1:26" ht="13.5" thickBot="1">
      <c r="A30" s="425"/>
      <c r="B30" s="117">
        <v>2008</v>
      </c>
      <c r="C30" s="127">
        <f>SUM(C12+C18+C24)</f>
        <v>172797</v>
      </c>
      <c r="D30" s="128">
        <f>SUM(D12+D18+D24)</f>
        <v>128980</v>
      </c>
      <c r="E30" s="139">
        <f>SUM(C30+D30)</f>
        <v>301777</v>
      </c>
      <c r="F30" s="152">
        <f>SUM(F12+F18+F24)</f>
        <v>69170</v>
      </c>
      <c r="G30" s="153">
        <f>SUM(G12+G18+G24)</f>
        <v>51085</v>
      </c>
      <c r="H30" s="161">
        <f>SUM(F30+G30)</f>
        <v>120255</v>
      </c>
      <c r="I30" s="127">
        <f>SUM(I12+I18+I24)</f>
        <v>37976</v>
      </c>
      <c r="J30" s="128">
        <f>SUM(J12+J18+J24)</f>
        <v>36148</v>
      </c>
      <c r="K30" s="139">
        <f>SUM(I30+J30)</f>
        <v>74124</v>
      </c>
      <c r="L30" s="152">
        <f>SUM(L12+L18+L24)</f>
        <v>29969</v>
      </c>
      <c r="M30" s="153">
        <f>SUM(M12+M18+M24)</f>
        <v>14125</v>
      </c>
      <c r="N30" s="161">
        <f>SUM(L30+M30)</f>
        <v>44094</v>
      </c>
      <c r="O30" s="127">
        <f>SUM(O12+O18+O24)</f>
        <v>1141</v>
      </c>
      <c r="P30" s="128">
        <f>SUM(P12+P18+P24)</f>
        <v>769</v>
      </c>
      <c r="Q30" s="139">
        <f>SUM(O30+P30)</f>
        <v>1910</v>
      </c>
      <c r="R30" s="152">
        <f>SUM(R12+R18+R24)</f>
        <v>84</v>
      </c>
      <c r="S30" s="153">
        <f>SUM(S12+S18+S24)</f>
        <v>43</v>
      </c>
      <c r="T30" s="161">
        <f>SUM(R30+S30)</f>
        <v>127</v>
      </c>
      <c r="U30" s="127">
        <f>SUM(U12+U18+U24)</f>
        <v>0</v>
      </c>
      <c r="V30" s="128">
        <f>SUM(V12+V18+V24)</f>
        <v>0</v>
      </c>
      <c r="W30" s="139">
        <f>SUM(U30+V30)</f>
        <v>0</v>
      </c>
      <c r="X30" s="127">
        <f>SUM(X12+X18+X24)</f>
        <v>0</v>
      </c>
      <c r="Y30" s="128">
        <f>SUM(Y12+Y18+Y24)</f>
        <v>0</v>
      </c>
      <c r="Z30" s="139">
        <f>SUM(X30+Y30)</f>
        <v>0</v>
      </c>
    </row>
    <row r="31" spans="1:26" ht="13.5" thickBot="1">
      <c r="A31" s="425"/>
      <c r="B31" s="147" t="s">
        <v>0</v>
      </c>
      <c r="C31" s="89">
        <f>C30/C29-1</f>
        <v>0.3061195180577181</v>
      </c>
      <c r="D31" s="71">
        <f aca="true" t="shared" si="7" ref="D31:T31">D30/D29-1</f>
        <v>0.30932199088408163</v>
      </c>
      <c r="E31" s="129">
        <f t="shared" si="7"/>
        <v>0.30748634140212383</v>
      </c>
      <c r="F31" s="145">
        <f t="shared" si="7"/>
        <v>0.6004164738546969</v>
      </c>
      <c r="G31" s="71">
        <f t="shared" si="7"/>
        <v>0.47982387532226767</v>
      </c>
      <c r="H31" s="75">
        <f t="shared" si="7"/>
        <v>0.5468671614720675</v>
      </c>
      <c r="I31" s="90">
        <f t="shared" si="7"/>
        <v>0.4207257762813319</v>
      </c>
      <c r="J31" s="78">
        <f t="shared" si="7"/>
        <v>0.5486911443382889</v>
      </c>
      <c r="K31" s="162">
        <f t="shared" si="7"/>
        <v>0.48037786343392375</v>
      </c>
      <c r="L31" s="145">
        <f t="shared" si="7"/>
        <v>0.9750230657703967</v>
      </c>
      <c r="M31" s="71">
        <f t="shared" si="7"/>
        <v>0.39437314906219156</v>
      </c>
      <c r="N31" s="75">
        <f t="shared" si="7"/>
        <v>0.742570344609548</v>
      </c>
      <c r="O31" s="89">
        <f t="shared" si="7"/>
        <v>-0.04598662207357862</v>
      </c>
      <c r="P31" s="71">
        <f t="shared" si="7"/>
        <v>-0.1713362068965517</v>
      </c>
      <c r="Q31" s="129">
        <f t="shared" si="7"/>
        <v>-0.10075329566854996</v>
      </c>
      <c r="R31" s="145">
        <f t="shared" si="7"/>
        <v>-0.30000000000000004</v>
      </c>
      <c r="S31" s="71">
        <f t="shared" si="7"/>
        <v>-0.6504065040650406</v>
      </c>
      <c r="T31" s="75">
        <f t="shared" si="7"/>
        <v>-0.47736625514403297</v>
      </c>
      <c r="U31" s="140">
        <v>0</v>
      </c>
      <c r="V31" s="108">
        <v>0</v>
      </c>
      <c r="W31" s="114">
        <v>0</v>
      </c>
      <c r="X31" s="107">
        <v>0</v>
      </c>
      <c r="Y31" s="108">
        <v>0</v>
      </c>
      <c r="Z31" s="109">
        <v>0</v>
      </c>
    </row>
    <row r="32" spans="1:26" ht="13.5" thickBot="1">
      <c r="A32" s="425" t="s">
        <v>27</v>
      </c>
      <c r="B32" s="116">
        <v>2007</v>
      </c>
      <c r="C32" s="125">
        <f>SUM(C14+C26)</f>
        <v>26278</v>
      </c>
      <c r="D32" s="126">
        <f>SUM(D14+D26)</f>
        <v>26428</v>
      </c>
      <c r="E32" s="134">
        <f>SUM(C32+D32)</f>
        <v>52706</v>
      </c>
      <c r="F32" s="152">
        <f>SUM(F14+F26)</f>
        <v>6842</v>
      </c>
      <c r="G32" s="153">
        <f>SUM(G14+G26)</f>
        <v>7858</v>
      </c>
      <c r="H32" s="161">
        <f>SUM(F32+G32)</f>
        <v>14700</v>
      </c>
      <c r="I32" s="125">
        <f>SUM(I14+I26)</f>
        <v>0</v>
      </c>
      <c r="J32" s="126">
        <f>SUM(J14+J26)</f>
        <v>0</v>
      </c>
      <c r="K32" s="134">
        <f>SUM(I32+J32)</f>
        <v>0</v>
      </c>
      <c r="L32" s="152">
        <f>SUM(L14+L26)</f>
        <v>0</v>
      </c>
      <c r="M32" s="153">
        <f>SUM(M14+M26)</f>
        <v>0</v>
      </c>
      <c r="N32" s="161">
        <f>SUM(L32+M32)</f>
        <v>0</v>
      </c>
      <c r="O32" s="125">
        <f>SUM(O14+O26)</f>
        <v>0</v>
      </c>
      <c r="P32" s="126">
        <f>SUM(P14+P26)</f>
        <v>0</v>
      </c>
      <c r="Q32" s="134">
        <f>SUM(O32+P32)</f>
        <v>0</v>
      </c>
      <c r="R32" s="152">
        <f>SUM(R14+R26)</f>
        <v>0</v>
      </c>
      <c r="S32" s="153">
        <f>SUM(S14+S26)</f>
        <v>0</v>
      </c>
      <c r="T32" s="161">
        <f>SUM(R32+S32)</f>
        <v>0</v>
      </c>
      <c r="U32" s="125">
        <f>SUM(U14+U26)</f>
        <v>6842</v>
      </c>
      <c r="V32" s="126">
        <f>SUM(V14+V26)</f>
        <v>7858</v>
      </c>
      <c r="W32" s="134">
        <f>SUM(U32+V32)</f>
        <v>14700</v>
      </c>
      <c r="X32" s="125">
        <f>SUM(X14+X26)</f>
        <v>0</v>
      </c>
      <c r="Y32" s="126">
        <f>SUM(Y14+Y26)</f>
        <v>0</v>
      </c>
      <c r="Z32" s="134">
        <f>SUM(X32+Y32)</f>
        <v>0</v>
      </c>
    </row>
    <row r="33" spans="1:26" ht="13.5" thickBot="1">
      <c r="A33" s="425"/>
      <c r="B33" s="117">
        <v>2008</v>
      </c>
      <c r="C33" s="127">
        <f>SUM(C15+C27)</f>
        <v>27571</v>
      </c>
      <c r="D33" s="128">
        <f>SUM(D15+D27)</f>
        <v>26731</v>
      </c>
      <c r="E33" s="139">
        <f>SUM(C33+D33)</f>
        <v>54302</v>
      </c>
      <c r="F33" s="152">
        <f>SUM(F15+F27)</f>
        <v>7031</v>
      </c>
      <c r="G33" s="153">
        <f>SUM(G15+G27)</f>
        <v>7082</v>
      </c>
      <c r="H33" s="161">
        <f>SUM(F33+G33)</f>
        <v>14113</v>
      </c>
      <c r="I33" s="127">
        <f>SUM(I15+I27)</f>
        <v>0</v>
      </c>
      <c r="J33" s="128">
        <f>SUM(J15+J27)</f>
        <v>0</v>
      </c>
      <c r="K33" s="139">
        <f>SUM(I33+J33)</f>
        <v>0</v>
      </c>
      <c r="L33" s="152">
        <f>SUM(L15+L27)</f>
        <v>0</v>
      </c>
      <c r="M33" s="153">
        <f>SUM(M15+M27)</f>
        <v>0</v>
      </c>
      <c r="N33" s="161">
        <f>SUM(L33+M33)</f>
        <v>0</v>
      </c>
      <c r="O33" s="127">
        <f>SUM(O15+O27)</f>
        <v>0</v>
      </c>
      <c r="P33" s="128">
        <f>SUM(P15+P27)</f>
        <v>0</v>
      </c>
      <c r="Q33" s="139">
        <f>SUM(O33+P33)</f>
        <v>0</v>
      </c>
      <c r="R33" s="152">
        <f>SUM(R15+R27)</f>
        <v>0</v>
      </c>
      <c r="S33" s="153">
        <f>SUM(S15+S27)</f>
        <v>0</v>
      </c>
      <c r="T33" s="161">
        <f>SUM(R33+S33)</f>
        <v>0</v>
      </c>
      <c r="U33" s="127">
        <f>SUM(U15+U27)</f>
        <v>7031</v>
      </c>
      <c r="V33" s="128">
        <f>SUM(V15+V27)</f>
        <v>7082</v>
      </c>
      <c r="W33" s="139">
        <f>SUM(U33+V33)</f>
        <v>14113</v>
      </c>
      <c r="X33" s="127">
        <f>SUM(X15+X27)</f>
        <v>0</v>
      </c>
      <c r="Y33" s="128">
        <f>SUM(Y15+Y27)</f>
        <v>0</v>
      </c>
      <c r="Z33" s="139">
        <f>SUM(X33+Y33)</f>
        <v>0</v>
      </c>
    </row>
    <row r="34" spans="1:26" ht="13.5" thickBot="1">
      <c r="A34" s="425"/>
      <c r="B34" s="118" t="s">
        <v>0</v>
      </c>
      <c r="C34" s="89">
        <f aca="true" t="shared" si="8" ref="C34:H34">C33/C32-1</f>
        <v>0.04920465788872819</v>
      </c>
      <c r="D34" s="71">
        <f t="shared" si="8"/>
        <v>0.011465112759194707</v>
      </c>
      <c r="E34" s="129">
        <f t="shared" si="8"/>
        <v>0.03028118240807509</v>
      </c>
      <c r="F34" s="145">
        <f t="shared" si="8"/>
        <v>0.027623501900029268</v>
      </c>
      <c r="G34" s="71">
        <f t="shared" si="8"/>
        <v>-0.09875286332400102</v>
      </c>
      <c r="H34" s="75">
        <f t="shared" si="8"/>
        <v>-0.039931972789115644</v>
      </c>
      <c r="I34" s="140">
        <v>0</v>
      </c>
      <c r="J34" s="62">
        <v>0</v>
      </c>
      <c r="K34" s="58">
        <v>0</v>
      </c>
      <c r="L34" s="48">
        <v>0</v>
      </c>
      <c r="M34" s="49">
        <v>0</v>
      </c>
      <c r="N34" s="156">
        <v>0</v>
      </c>
      <c r="O34" s="105">
        <v>0</v>
      </c>
      <c r="P34" s="73">
        <v>0</v>
      </c>
      <c r="Q34" s="109">
        <v>0</v>
      </c>
      <c r="R34" s="110">
        <v>0</v>
      </c>
      <c r="S34" s="108">
        <v>0</v>
      </c>
      <c r="T34" s="157">
        <v>0</v>
      </c>
      <c r="U34" s="26">
        <f>U33/U32-1</f>
        <v>0.027623501900029268</v>
      </c>
      <c r="V34" s="27">
        <f>V33/V32-1</f>
        <v>-0.09875286332400102</v>
      </c>
      <c r="W34" s="25">
        <f>W33/W32-1</f>
        <v>-0.039931972789115644</v>
      </c>
      <c r="X34" s="107">
        <v>0</v>
      </c>
      <c r="Y34" s="108">
        <v>0</v>
      </c>
      <c r="Z34" s="109">
        <v>0</v>
      </c>
    </row>
    <row r="35" spans="1:26" ht="12.75">
      <c r="A35" s="394" t="s">
        <v>32</v>
      </c>
      <c r="B35" s="116">
        <v>2007</v>
      </c>
      <c r="C35" s="125">
        <f>C20</f>
        <v>4</v>
      </c>
      <c r="D35" s="126">
        <f>D20</f>
        <v>0</v>
      </c>
      <c r="E35" s="134">
        <f>SUM(C35+D35)</f>
        <v>4</v>
      </c>
      <c r="F35" s="151">
        <f>F20</f>
        <v>2</v>
      </c>
      <c r="G35" s="126">
        <f>G20</f>
        <v>0</v>
      </c>
      <c r="H35" s="134">
        <f>SUM(F35+G35)</f>
        <v>2</v>
      </c>
      <c r="I35" s="125">
        <f>I20</f>
        <v>0</v>
      </c>
      <c r="J35" s="126">
        <f>J20</f>
        <v>0</v>
      </c>
      <c r="K35" s="134">
        <f>SUM(I35+J35)</f>
        <v>0</v>
      </c>
      <c r="L35" s="125">
        <f>L20</f>
        <v>0</v>
      </c>
      <c r="M35" s="126">
        <f>M20</f>
        <v>0</v>
      </c>
      <c r="N35" s="134">
        <f>SUM(L35+M35)</f>
        <v>0</v>
      </c>
      <c r="O35" s="151">
        <f>O20</f>
        <v>0</v>
      </c>
      <c r="P35" s="126">
        <f>P20</f>
        <v>0</v>
      </c>
      <c r="Q35" s="160">
        <f>SUM(O35+P35)</f>
        <v>0</v>
      </c>
      <c r="R35" s="125">
        <f>R20</f>
        <v>0</v>
      </c>
      <c r="S35" s="126">
        <f>S20</f>
        <v>0</v>
      </c>
      <c r="T35" s="134">
        <f>SUM(R35+S35)</f>
        <v>0</v>
      </c>
      <c r="U35" s="125">
        <f>U20</f>
        <v>0</v>
      </c>
      <c r="V35" s="126">
        <f>V20</f>
        <v>0</v>
      </c>
      <c r="W35" s="134">
        <f>SUM(U35+V35)</f>
        <v>0</v>
      </c>
      <c r="X35" s="125">
        <f>X20</f>
        <v>2</v>
      </c>
      <c r="Y35" s="126">
        <f>Y20</f>
        <v>0</v>
      </c>
      <c r="Z35" s="134">
        <f>SUM(X35+Y35)</f>
        <v>2</v>
      </c>
    </row>
    <row r="36" spans="1:26" ht="12.75">
      <c r="A36" s="395"/>
      <c r="B36" s="117">
        <v>2008</v>
      </c>
      <c r="C36" s="127">
        <f>C21</f>
        <v>2</v>
      </c>
      <c r="D36" s="128">
        <f>D21</f>
        <v>2</v>
      </c>
      <c r="E36" s="139">
        <f>SUM(C36+D36)</f>
        <v>4</v>
      </c>
      <c r="F36" s="173">
        <f>F21</f>
        <v>1</v>
      </c>
      <c r="G36" s="128">
        <f>G21</f>
        <v>1</v>
      </c>
      <c r="H36" s="139">
        <f>SUM(F36+G36)</f>
        <v>2</v>
      </c>
      <c r="I36" s="127">
        <f>I21</f>
        <v>0</v>
      </c>
      <c r="J36" s="128">
        <f>J21</f>
        <v>0</v>
      </c>
      <c r="K36" s="139">
        <f>SUM(I36+J36)</f>
        <v>0</v>
      </c>
      <c r="L36" s="127">
        <f>L21</f>
        <v>0</v>
      </c>
      <c r="M36" s="128">
        <f>M21</f>
        <v>0</v>
      </c>
      <c r="N36" s="139">
        <f>SUM(L36+M36)</f>
        <v>0</v>
      </c>
      <c r="O36" s="173">
        <f>O21</f>
        <v>0</v>
      </c>
      <c r="P36" s="128">
        <f>P21</f>
        <v>0</v>
      </c>
      <c r="Q36" s="175">
        <f>SUM(O36+P36)</f>
        <v>0</v>
      </c>
      <c r="R36" s="127">
        <f>R21</f>
        <v>0</v>
      </c>
      <c r="S36" s="128">
        <f>S21</f>
        <v>0</v>
      </c>
      <c r="T36" s="139">
        <f>SUM(R36+S36)</f>
        <v>0</v>
      </c>
      <c r="U36" s="127">
        <f>U21</f>
        <v>0</v>
      </c>
      <c r="V36" s="128">
        <f>V21</f>
        <v>0</v>
      </c>
      <c r="W36" s="139">
        <f>SUM(U36+V36)</f>
        <v>0</v>
      </c>
      <c r="X36" s="127">
        <f>X21</f>
        <v>1</v>
      </c>
      <c r="Y36" s="128">
        <f>Y21</f>
        <v>1</v>
      </c>
      <c r="Z36" s="139">
        <f>SUM(X36+Y36)</f>
        <v>2</v>
      </c>
    </row>
    <row r="37" spans="1:26" ht="13.5" thickBot="1">
      <c r="A37" s="396"/>
      <c r="B37" s="118" t="s">
        <v>0</v>
      </c>
      <c r="C37" s="89">
        <f aca="true" t="shared" si="9" ref="C37:H37">C36/C35-1</f>
        <v>-0.5</v>
      </c>
      <c r="D37" s="71" t="s">
        <v>33</v>
      </c>
      <c r="E37" s="129">
        <f t="shared" si="9"/>
        <v>0</v>
      </c>
      <c r="F37" s="145">
        <f t="shared" si="9"/>
        <v>-0.5</v>
      </c>
      <c r="G37" s="71" t="s">
        <v>33</v>
      </c>
      <c r="H37" s="129">
        <f t="shared" si="9"/>
        <v>0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4">
        <v>0</v>
      </c>
      <c r="P37" s="142">
        <v>0</v>
      </c>
      <c r="Q37" s="157">
        <v>0</v>
      </c>
      <c r="R37" s="107">
        <v>0</v>
      </c>
      <c r="S37" s="108">
        <v>0</v>
      </c>
      <c r="T37" s="109">
        <v>0</v>
      </c>
      <c r="U37" s="140">
        <v>0</v>
      </c>
      <c r="V37" s="62">
        <v>0</v>
      </c>
      <c r="W37" s="114">
        <v>0</v>
      </c>
      <c r="X37" s="145">
        <f>X36/X35-1</f>
        <v>-0.5</v>
      </c>
      <c r="Y37" s="145" t="s">
        <v>33</v>
      </c>
      <c r="Z37" s="129">
        <f>Z36/Z35-1</f>
        <v>0</v>
      </c>
    </row>
    <row r="38" spans="1:26" ht="12.75">
      <c r="A38" s="402" t="s">
        <v>4</v>
      </c>
      <c r="B38" s="146">
        <v>2007</v>
      </c>
      <c r="C38" s="180">
        <f>SUM(C29+C32+C35)</f>
        <v>158580</v>
      </c>
      <c r="D38" s="181">
        <f>SUM(D29+D32+D35)</f>
        <v>124937</v>
      </c>
      <c r="E38" s="17">
        <f>SUM(C38:D38)</f>
        <v>283517</v>
      </c>
      <c r="F38" s="180">
        <f>SUM(F29+F32+F35)</f>
        <v>50064</v>
      </c>
      <c r="G38" s="181">
        <f>SUM(G29+G32+G35)</f>
        <v>42379</v>
      </c>
      <c r="H38" s="17">
        <f>SUM(F38:G38)</f>
        <v>92443</v>
      </c>
      <c r="I38" s="180">
        <f>SUM(I29+I32+I35)</f>
        <v>26730</v>
      </c>
      <c r="J38" s="181">
        <f>SUM(J29+J32+J35)</f>
        <v>23341</v>
      </c>
      <c r="K38" s="17">
        <f>SUM(I38:J38)</f>
        <v>50071</v>
      </c>
      <c r="L38" s="180">
        <f>SUM(L29+L32+L35)</f>
        <v>15174</v>
      </c>
      <c r="M38" s="181">
        <f>SUM(M29+M32+M35)</f>
        <v>10130</v>
      </c>
      <c r="N38" s="17">
        <f>SUM(L38:M38)</f>
        <v>25304</v>
      </c>
      <c r="O38" s="180">
        <f>SUM(O29+O32+O35)</f>
        <v>1196</v>
      </c>
      <c r="P38" s="181">
        <f>SUM(P29+P32+P35)</f>
        <v>928</v>
      </c>
      <c r="Q38" s="17">
        <f>SUM(O38:P38)</f>
        <v>2124</v>
      </c>
      <c r="R38" s="180">
        <f>SUM(R29+R32+R35)</f>
        <v>120</v>
      </c>
      <c r="S38" s="181">
        <f>SUM(S29+S32+S35)</f>
        <v>123</v>
      </c>
      <c r="T38" s="17">
        <f>SUM(R38:S38)</f>
        <v>243</v>
      </c>
      <c r="U38" s="180">
        <f>SUM(U29+U32+U35)</f>
        <v>6842</v>
      </c>
      <c r="V38" s="181">
        <f>SUM(V29+V32+V35)</f>
        <v>7858</v>
      </c>
      <c r="W38" s="17">
        <f>SUM(U38:V38)</f>
        <v>14700</v>
      </c>
      <c r="X38" s="180">
        <f>SUM(X29+X32+X35)</f>
        <v>2</v>
      </c>
      <c r="Y38" s="181">
        <f>SUM(Y29+Y32+Y35)</f>
        <v>0</v>
      </c>
      <c r="Z38" s="17">
        <f>SUM(X38:Y38)</f>
        <v>2</v>
      </c>
    </row>
    <row r="39" spans="1:26" ht="12.75">
      <c r="A39" s="403"/>
      <c r="B39" s="117">
        <v>2008</v>
      </c>
      <c r="C39" s="182">
        <f>SUM(C30+C33+C36)</f>
        <v>200370</v>
      </c>
      <c r="D39" s="183">
        <f>SUM(D30+D33+D36)</f>
        <v>155713</v>
      </c>
      <c r="E39" s="22">
        <f>SUM(C39:D39)</f>
        <v>356083</v>
      </c>
      <c r="F39" s="182">
        <f>SUM(F30+F33+F36)</f>
        <v>76202</v>
      </c>
      <c r="G39" s="183">
        <f>SUM(G30+G33+G36)</f>
        <v>58168</v>
      </c>
      <c r="H39" s="22">
        <f>SUM(F39:G39)</f>
        <v>134370</v>
      </c>
      <c r="I39" s="182">
        <f>SUM(I30+I33+I36)</f>
        <v>37976</v>
      </c>
      <c r="J39" s="183">
        <f>SUM(J30+J33+J36)</f>
        <v>36148</v>
      </c>
      <c r="K39" s="22">
        <f>SUM(I39:J39)</f>
        <v>74124</v>
      </c>
      <c r="L39" s="182">
        <f>SUM(L30+L33+L36)</f>
        <v>29969</v>
      </c>
      <c r="M39" s="183">
        <f>SUM(M30+M33+M36)</f>
        <v>14125</v>
      </c>
      <c r="N39" s="22">
        <f>SUM(L39:M39)</f>
        <v>44094</v>
      </c>
      <c r="O39" s="182">
        <f>SUM(O30+O33+O36)</f>
        <v>1141</v>
      </c>
      <c r="P39" s="183">
        <f>SUM(P30+P33+P36)</f>
        <v>769</v>
      </c>
      <c r="Q39" s="22">
        <f>SUM(O39:P39)</f>
        <v>1910</v>
      </c>
      <c r="R39" s="182">
        <f>SUM(R30+R33+R36)</f>
        <v>84</v>
      </c>
      <c r="S39" s="183">
        <f>SUM(S30+S33+S36)</f>
        <v>43</v>
      </c>
      <c r="T39" s="22">
        <f>SUM(R39:S39)</f>
        <v>127</v>
      </c>
      <c r="U39" s="182">
        <f>SUM(U30+U33+U36)</f>
        <v>7031</v>
      </c>
      <c r="V39" s="183">
        <f>SUM(V30+V33+V36)</f>
        <v>7082</v>
      </c>
      <c r="W39" s="22">
        <f>SUM(U39:V39)</f>
        <v>14113</v>
      </c>
      <c r="X39" s="182">
        <f>SUM(X30+X33+X36)</f>
        <v>1</v>
      </c>
      <c r="Y39" s="183">
        <f>SUM(Y30+Y33+Y36)</f>
        <v>1</v>
      </c>
      <c r="Z39" s="22">
        <f>SUM(X39:Y39)</f>
        <v>2</v>
      </c>
    </row>
    <row r="40" spans="1:26" ht="13.5" thickBot="1">
      <c r="A40" s="404"/>
      <c r="B40" s="118" t="s">
        <v>0</v>
      </c>
      <c r="C40" s="89">
        <f>C39/C38-1</f>
        <v>0.2635262958758986</v>
      </c>
      <c r="D40" s="71">
        <f>D39/D38-1</f>
        <v>0.24633215140430775</v>
      </c>
      <c r="E40" s="25">
        <f aca="true" t="shared" si="10" ref="E40:Z40">E39/E38-1</f>
        <v>0.2559493786968683</v>
      </c>
      <c r="F40" s="26">
        <f t="shared" si="10"/>
        <v>0.5220917225950783</v>
      </c>
      <c r="G40" s="27">
        <f t="shared" si="10"/>
        <v>0.37256660138276043</v>
      </c>
      <c r="H40" s="25">
        <f t="shared" si="10"/>
        <v>0.45354434624579465</v>
      </c>
      <c r="I40" s="26">
        <f>I39/I38-1</f>
        <v>0.4207257762813319</v>
      </c>
      <c r="J40" s="27">
        <f>J39/J38-1</f>
        <v>0.5486911443382889</v>
      </c>
      <c r="K40" s="25">
        <f t="shared" si="10"/>
        <v>0.48037786343392375</v>
      </c>
      <c r="L40" s="26">
        <f t="shared" si="10"/>
        <v>0.9750230657703967</v>
      </c>
      <c r="M40" s="27">
        <f t="shared" si="10"/>
        <v>0.39437314906219156</v>
      </c>
      <c r="N40" s="25">
        <f t="shared" si="10"/>
        <v>0.742570344609548</v>
      </c>
      <c r="O40" s="89">
        <f t="shared" si="10"/>
        <v>-0.04598662207357862</v>
      </c>
      <c r="P40" s="71">
        <f t="shared" si="10"/>
        <v>-0.1713362068965517</v>
      </c>
      <c r="Q40" s="25">
        <f t="shared" si="10"/>
        <v>-0.10075329566854996</v>
      </c>
      <c r="R40" s="26">
        <f t="shared" si="10"/>
        <v>-0.30000000000000004</v>
      </c>
      <c r="S40" s="27">
        <f t="shared" si="10"/>
        <v>-0.6504065040650406</v>
      </c>
      <c r="T40" s="25">
        <f t="shared" si="10"/>
        <v>-0.47736625514403297</v>
      </c>
      <c r="U40" s="26">
        <f t="shared" si="10"/>
        <v>0.027623501900029268</v>
      </c>
      <c r="V40" s="27">
        <f t="shared" si="10"/>
        <v>-0.09875286332400102</v>
      </c>
      <c r="W40" s="25">
        <f t="shared" si="10"/>
        <v>-0.039931972789115644</v>
      </c>
      <c r="X40" s="26">
        <f t="shared" si="10"/>
        <v>-0.5</v>
      </c>
      <c r="Y40" s="263" t="s">
        <v>33</v>
      </c>
      <c r="Z40" s="25">
        <f t="shared" si="10"/>
        <v>0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32" right="0.25" top="1" bottom="1" header="0.5" footer="0.5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00" t="s">
        <v>45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customHeight="1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2" customHeight="1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61" t="s">
        <v>2</v>
      </c>
      <c r="Z10" s="63" t="s">
        <v>3</v>
      </c>
    </row>
    <row r="11" spans="1:26" ht="13.5" customHeight="1" thickBot="1">
      <c r="A11" s="446" t="s">
        <v>7</v>
      </c>
      <c r="B11" s="116">
        <v>2007</v>
      </c>
      <c r="C11" s="15">
        <f>sz_gk_forg_2008_01!C11+sz_gk_forg_2008_02!C11+sz_gk_forg_2008_03!C11+sz_gk_forg_2008_04!C11+sz_gk_forg_2008_05!C11+sz_gk_forg_2008_06!C11+sz_gk_forg_2008_07!C11+sz_gk_forg_2008_08!C11+sz_gk_forg_2008_09!C11</f>
        <v>544863</v>
      </c>
      <c r="D11" s="16">
        <f>sz_gk_forg_2008_01!D11+sz_gk_forg_2008_02!D11+sz_gk_forg_2008_03!D11+sz_gk_forg_2008_04!D11+sz_gk_forg_2008_05!D11+sz_gk_forg_2008_06!D11+sz_gk_forg_2008_07!D11+sz_gk_forg_2008_08!D11+sz_gk_forg_2008_09!D11</f>
        <v>418246</v>
      </c>
      <c r="E11" s="17">
        <f>SUM(C11:D11)</f>
        <v>963109</v>
      </c>
      <c r="F11" s="15">
        <f>sz_gk_forg_2008_01!F11+sz_gk_forg_2008_02!F11+sz_gk_forg_2008_03!F11+sz_gk_forg_2008_04!F11+sz_gk_forg_2008_05!F11+sz_gk_forg_2008_06!F11+sz_gk_forg_2008_07!F11+sz_gk_forg_2008_08!F11+sz_gk_forg_2008_09!F11</f>
        <v>112509</v>
      </c>
      <c r="G11" s="16">
        <f>sz_gk_forg_2008_01!G11+sz_gk_forg_2008_02!G11+sz_gk_forg_2008_03!G11+sz_gk_forg_2008_04!G11+sz_gk_forg_2008_05!G11+sz_gk_forg_2008_06!G11+sz_gk_forg_2008_07!G11+sz_gk_forg_2008_08!G11+sz_gk_forg_2008_09!G11</f>
        <v>93253</v>
      </c>
      <c r="H11" s="17">
        <f>SUM(F11:G11)</f>
        <v>205762</v>
      </c>
      <c r="I11" s="15">
        <f>sz_gk_forg_2008_01!I11+sz_gk_forg_2008_02!I11+sz_gk_forg_2008_03!I11+sz_gk_forg_2008_04!I11+sz_gk_forg_2008_05!I11+sz_gk_forg_2008_06!I11+sz_gk_forg_2008_07!I11+sz_gk_forg_2008_08!I11+sz_gk_forg_2008_09!I11</f>
        <v>85246</v>
      </c>
      <c r="J11" s="16">
        <f>sz_gk_forg_2008_01!J11+sz_gk_forg_2008_02!J11+sz_gk_forg_2008_03!J11+sz_gk_forg_2008_04!J11+sz_gk_forg_2008_05!J11+sz_gk_forg_2008_06!J11+sz_gk_forg_2008_07!J11+sz_gk_forg_2008_08!J11+sz_gk_forg_2008_09!J11</f>
        <v>70757</v>
      </c>
      <c r="K11" s="17">
        <f>SUM(I11:J11)</f>
        <v>156003</v>
      </c>
      <c r="L11" s="15">
        <f>sz_gk_forg_2008_01!L11+sz_gk_forg_2008_02!L11+sz_gk_forg_2008_03!L11+sz_gk_forg_2008_04!L11+sz_gk_forg_2008_05!L11+sz_gk_forg_2008_06!L11+sz_gk_forg_2008_07!L11+sz_gk_forg_2008_08!L11+sz_gk_forg_2008_09!L11</f>
        <v>20155</v>
      </c>
      <c r="M11" s="16">
        <f>sz_gk_forg_2008_01!M11+sz_gk_forg_2008_02!M11+sz_gk_forg_2008_03!M11+sz_gk_forg_2008_04!M11+sz_gk_forg_2008_05!M11+sz_gk_forg_2008_06!M11+sz_gk_forg_2008_07!M11+sz_gk_forg_2008_08!M11+sz_gk_forg_2008_09!M11</f>
        <v>16390</v>
      </c>
      <c r="N11" s="17">
        <f>SUM(L11:M11)</f>
        <v>36545</v>
      </c>
      <c r="O11" s="15">
        <f>sz_gk_forg_2008_01!O11+sz_gk_forg_2008_02!O11+sz_gk_forg_2008_03!O11+sz_gk_forg_2008_04!O11+sz_gk_forg_2008_05!O11+sz_gk_forg_2008_06!O11+sz_gk_forg_2008_07!O11+sz_gk_forg_2008_08!O11+sz_gk_forg_2008_09!O11</f>
        <v>6935</v>
      </c>
      <c r="P11" s="16">
        <f>sz_gk_forg_2008_01!P11+sz_gk_forg_2008_02!P11+sz_gk_forg_2008_03!P11+sz_gk_forg_2008_04!P11+sz_gk_forg_2008_05!P11+sz_gk_forg_2008_06!P11+sz_gk_forg_2008_07!P11+sz_gk_forg_2008_08!P11+sz_gk_forg_2008_09!P11</f>
        <v>5972</v>
      </c>
      <c r="Q11" s="17">
        <f>SUM(O11:P11)</f>
        <v>12907</v>
      </c>
      <c r="R11" s="15">
        <f>sz_gk_forg_2008_01!R11+sz_gk_forg_2008_02!R11+sz_gk_forg_2008_03!R11+sz_gk_forg_2008_04!R11+sz_gk_forg_2008_05!R11+sz_gk_forg_2008_06!R11+sz_gk_forg_2008_07!R11+sz_gk_forg_2008_08!R11+sz_gk_forg_2008_09!R11</f>
        <v>174</v>
      </c>
      <c r="S11" s="16">
        <f>sz_gk_forg_2008_01!S11+sz_gk_forg_2008_02!S11+sz_gk_forg_2008_03!S11+sz_gk_forg_2008_04!S11+sz_gk_forg_2008_05!S11+sz_gk_forg_2008_06!S11+sz_gk_forg_2008_07!S11+sz_gk_forg_2008_08!S11+sz_gk_forg_2008_09!S11</f>
        <v>135</v>
      </c>
      <c r="T11" s="17">
        <f>SUM(R11:S11)</f>
        <v>309</v>
      </c>
      <c r="U11" s="15">
        <f>sz_gk_forg_2008_01!U11+sz_gk_forg_2008_02!U11+sz_gk_forg_2008_03!U11+sz_gk_forg_2008_04!U11+sz_gk_forg_2008_05!U11+sz_gk_forg_2008_06!U11+sz_gk_forg_2008_07!U11+sz_gk_forg_2008_08!U11</f>
        <v>0</v>
      </c>
      <c r="V11" s="16">
        <f>sz_gk_forg_2008_01!V11+sz_gk_forg_2008_02!V11+sz_gk_forg_2008_03!V11+sz_gk_forg_2008_04!V11+sz_gk_forg_2008_05!V11+sz_gk_forg_2008_06!V11+sz_gk_forg_2008_07!V11+sz_gk_forg_2008_08!V11</f>
        <v>0</v>
      </c>
      <c r="W11" s="17">
        <f>SUM(U11:V11)</f>
        <v>0</v>
      </c>
      <c r="X11" s="15">
        <f>sz_gk_forg_2008_01!X11+sz_gk_forg_2008_02!X11+sz_gk_forg_2008_03!X11+sz_gk_forg_2008_04!X11+sz_gk_forg_2008_05!X11+sz_gk_forg_2008_06!X11+sz_gk_forg_2008_07!X11+sz_gk_forg_2008_08!X11</f>
        <v>0</v>
      </c>
      <c r="Y11" s="16">
        <f>sz_gk_forg_2008_01!Y11+sz_gk_forg_2008_02!Y11+sz_gk_forg_2008_03!Y11+sz_gk_forg_2008_04!Y11+sz_gk_forg_2008_05!Y11+sz_gk_forg_2008_06!Y11+sz_gk_forg_2008_07!Y11+sz_gk_forg_2008_08!Y11</f>
        <v>0</v>
      </c>
      <c r="Z11" s="77">
        <f>SUM(X11:Y11)</f>
        <v>0</v>
      </c>
    </row>
    <row r="12" spans="1:26" ht="13.5" customHeight="1" thickBot="1">
      <c r="A12" s="446"/>
      <c r="B12" s="117">
        <v>2008</v>
      </c>
      <c r="C12" s="20">
        <f>sz_gk_forg_2008_01!C12+sz_gk_forg_2008_02!C12+sz_gk_forg_2008_03!C12+sz_gk_forg_2008_04!C12+sz_gk_forg_2008_05!C12+sz_gk_forg_2008_06!C12+sz_gk_forg_2008_07!C12+sz_gk_forg_2008_08!C12+sz_gk_forg_2008_09!C12</f>
        <v>594272</v>
      </c>
      <c r="D12" s="21">
        <f>sz_gk_forg_2008_01!D12+sz_gk_forg_2008_02!D12+sz_gk_forg_2008_03!D12+sz_gk_forg_2008_04!D12+sz_gk_forg_2008_05!D12+sz_gk_forg_2008_06!D12+sz_gk_forg_2008_07!D12+sz_gk_forg_2008_08!D12+sz_gk_forg_2008_09!D12</f>
        <v>475602</v>
      </c>
      <c r="E12" s="22">
        <f>SUM(C12:D12)</f>
        <v>1069874</v>
      </c>
      <c r="F12" s="20">
        <f>sz_gk_forg_2008_01!F12+sz_gk_forg_2008_02!F12+sz_gk_forg_2008_03!F12+sz_gk_forg_2008_04!F12+sz_gk_forg_2008_05!F12+sz_gk_forg_2008_06!F12+sz_gk_forg_2008_07!F12+sz_gk_forg_2008_08!F12+sz_gk_forg_2008_09!F12</f>
        <v>144567</v>
      </c>
      <c r="G12" s="21">
        <f>sz_gk_forg_2008_01!G12+sz_gk_forg_2008_02!G12+sz_gk_forg_2008_03!G12+sz_gk_forg_2008_04!G12+sz_gk_forg_2008_05!G12+sz_gk_forg_2008_06!G12+sz_gk_forg_2008_07!G12+sz_gk_forg_2008_08!G12+sz_gk_forg_2008_09!G12</f>
        <v>120558</v>
      </c>
      <c r="H12" s="22">
        <f aca="true" t="shared" si="0" ref="H12:H27">SUM(F12:G12)</f>
        <v>265125</v>
      </c>
      <c r="I12" s="20">
        <f>sz_gk_forg_2008_01!I12+sz_gk_forg_2008_02!I12+sz_gk_forg_2008_03!I12+sz_gk_forg_2008_04!I12+sz_gk_forg_2008_05!I12+sz_gk_forg_2008_06!I12+sz_gk_forg_2008_07!I12+sz_gk_forg_2008_08!I12+sz_gk_forg_2008_09!I12</f>
        <v>120118</v>
      </c>
      <c r="J12" s="21">
        <f>sz_gk_forg_2008_01!J12+sz_gk_forg_2008_02!J12+sz_gk_forg_2008_03!J12+sz_gk_forg_2008_04!J12+sz_gk_forg_2008_05!J12+sz_gk_forg_2008_06!J12+sz_gk_forg_2008_07!J12+sz_gk_forg_2008_08!J12+sz_gk_forg_2008_09!J12</f>
        <v>101044</v>
      </c>
      <c r="K12" s="22">
        <f>SUM(I12:J12)</f>
        <v>221162</v>
      </c>
      <c r="L12" s="20">
        <f>sz_gk_forg_2008_01!L12+sz_gk_forg_2008_02!L12+sz_gk_forg_2008_03!L12+sz_gk_forg_2008_04!L12+sz_gk_forg_2008_05!L12+sz_gk_forg_2008_06!L12+sz_gk_forg_2008_07!L12+sz_gk_forg_2008_08!L12+sz_gk_forg_2008_09!L12</f>
        <v>18030</v>
      </c>
      <c r="M12" s="21">
        <f>sz_gk_forg_2008_01!M12+sz_gk_forg_2008_02!M12+sz_gk_forg_2008_03!M12+sz_gk_forg_2008_04!M12+sz_gk_forg_2008_05!M12+sz_gk_forg_2008_06!M12+sz_gk_forg_2008_07!M12+sz_gk_forg_2008_08!M12+sz_gk_forg_2008_09!M12</f>
        <v>14209</v>
      </c>
      <c r="N12" s="22">
        <f>SUM(L12:M12)</f>
        <v>32239</v>
      </c>
      <c r="O12" s="20">
        <f>sz_gk_forg_2008_01!O12+sz_gk_forg_2008_02!O12+sz_gk_forg_2008_03!O12+sz_gk_forg_2008_04!O12+sz_gk_forg_2008_05!O12+sz_gk_forg_2008_06!O12+sz_gk_forg_2008_07!O12+sz_gk_forg_2008_08!O12+sz_gk_forg_2008_09!O12</f>
        <v>6299</v>
      </c>
      <c r="P12" s="21">
        <f>sz_gk_forg_2008_01!P12+sz_gk_forg_2008_02!P12+sz_gk_forg_2008_03!P12+sz_gk_forg_2008_04!P12+sz_gk_forg_2008_05!P12+sz_gk_forg_2008_06!P12+sz_gk_forg_2008_07!P12+sz_gk_forg_2008_08!P12+sz_gk_forg_2008_09!P12</f>
        <v>5158</v>
      </c>
      <c r="Q12" s="22">
        <f>SUM(O12:P12)</f>
        <v>11457</v>
      </c>
      <c r="R12" s="20">
        <f>sz_gk_forg_2008_01!R12+sz_gk_forg_2008_02!R12+sz_gk_forg_2008_03!R12+sz_gk_forg_2008_04!R12+sz_gk_forg_2008_05!R12+sz_gk_forg_2008_06!R12+sz_gk_forg_2008_07!R12+sz_gk_forg_2008_08!R12+sz_gk_forg_2008_09!R12</f>
        <v>119</v>
      </c>
      <c r="S12" s="21">
        <f>sz_gk_forg_2008_01!S12+sz_gk_forg_2008_02!S12+sz_gk_forg_2008_03!S12+sz_gk_forg_2008_04!S12+sz_gk_forg_2008_05!S12+sz_gk_forg_2008_06!S12+sz_gk_forg_2008_07!S12+sz_gk_forg_2008_08!S12+sz_gk_forg_2008_09!S12</f>
        <v>148</v>
      </c>
      <c r="T12" s="22">
        <f>SUM(R12:S12)</f>
        <v>267</v>
      </c>
      <c r="U12" s="20">
        <f>sz_gk_forg_2008_01!U12+sz_gk_forg_2008_02!U12+sz_gk_forg_2008_03!U12+sz_gk_forg_2008_04!U12+sz_gk_forg_2008_05!U12+sz_gk_forg_2008_06!U12+sz_gk_forg_2008_07!U12+sz_gk_forg_2008_08!U12</f>
        <v>0</v>
      </c>
      <c r="V12" s="21">
        <f>sz_gk_forg_2008_01!V12+sz_gk_forg_2008_02!V12+sz_gk_forg_2008_03!V12+sz_gk_forg_2008_04!V12+sz_gk_forg_2008_05!V12+sz_gk_forg_2008_06!V12+sz_gk_forg_2008_07!V12+sz_gk_forg_2008_08!V12</f>
        <v>0</v>
      </c>
      <c r="W12" s="22">
        <f>SUM(U12:V12)</f>
        <v>0</v>
      </c>
      <c r="X12" s="20">
        <f>sz_gk_forg_2008_01!X12+sz_gk_forg_2008_02!X12+sz_gk_forg_2008_03!X12+sz_gk_forg_2008_04!X12+sz_gk_forg_2008_05!X12+sz_gk_forg_2008_06!X12+sz_gk_forg_2008_07!X12+sz_gk_forg_2008_08!X12</f>
        <v>0</v>
      </c>
      <c r="Y12" s="21">
        <f>sz_gk_forg_2008_01!Y12+sz_gk_forg_2008_02!Y12+sz_gk_forg_2008_03!Y12+sz_gk_forg_2008_04!Y12+sz_gk_forg_2008_05!Y12+sz_gk_forg_2008_06!Y12+sz_gk_forg_2008_07!Y12+sz_gk_forg_2008_08!Y12</f>
        <v>0</v>
      </c>
      <c r="Z12" s="22">
        <f>SUM(X12:Y12)</f>
        <v>0</v>
      </c>
    </row>
    <row r="13" spans="1:26" ht="10.5" customHeight="1" thickBot="1">
      <c r="A13" s="446"/>
      <c r="B13" s="118" t="s">
        <v>0</v>
      </c>
      <c r="C13" s="89">
        <f>C12/C11-1</f>
        <v>0.09068151076509134</v>
      </c>
      <c r="D13" s="71">
        <f>D12/D11-1</f>
        <v>0.1371346049932336</v>
      </c>
      <c r="E13" s="129">
        <f>E12/E11-1</f>
        <v>0.11085453463730488</v>
      </c>
      <c r="F13" s="26">
        <f aca="true" t="shared" si="1" ref="F13:T13">F12/F11-1</f>
        <v>0.2849372050235981</v>
      </c>
      <c r="G13" s="27">
        <f t="shared" si="1"/>
        <v>0.29280559338573564</v>
      </c>
      <c r="H13" s="25">
        <f t="shared" si="1"/>
        <v>0.28850322216930246</v>
      </c>
      <c r="I13" s="26">
        <f>I12/I11-1</f>
        <v>0.40907491260587014</v>
      </c>
      <c r="J13" s="27">
        <f>J12/J11-1</f>
        <v>0.42804245516344674</v>
      </c>
      <c r="K13" s="25">
        <f>K12/K11-1</f>
        <v>0.41767786516925964</v>
      </c>
      <c r="L13" s="26">
        <f t="shared" si="1"/>
        <v>-0.1054328950632597</v>
      </c>
      <c r="M13" s="27">
        <f t="shared" si="1"/>
        <v>-0.1330689444783405</v>
      </c>
      <c r="N13" s="25">
        <f t="shared" si="1"/>
        <v>-0.11782733616089758</v>
      </c>
      <c r="O13" s="89">
        <f t="shared" si="1"/>
        <v>-0.09170872386445561</v>
      </c>
      <c r="P13" s="71">
        <f t="shared" si="1"/>
        <v>-0.13630274614869387</v>
      </c>
      <c r="Q13" s="25">
        <f t="shared" si="1"/>
        <v>-0.11234213992407216</v>
      </c>
      <c r="R13" s="26">
        <f t="shared" si="1"/>
        <v>-0.3160919540229885</v>
      </c>
      <c r="S13" s="27">
        <f t="shared" si="1"/>
        <v>0.09629629629629632</v>
      </c>
      <c r="T13" s="25">
        <f t="shared" si="1"/>
        <v>-0.13592233009708743</v>
      </c>
      <c r="U13" s="140">
        <v>0</v>
      </c>
      <c r="V13" s="62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3.5" customHeight="1" thickBot="1">
      <c r="A14" s="446" t="s">
        <v>8</v>
      </c>
      <c r="B14" s="119">
        <v>2007</v>
      </c>
      <c r="C14" s="15">
        <f>sz_gk_forg_2008_01!C14+sz_gk_forg_2008_02!C14+sz_gk_forg_2008_03!C14+sz_gk_forg_2008_04!C14+sz_gk_forg_2008_05!C14+sz_gk_forg_2008_06!C14+sz_gk_forg_2008_07!C14+sz_gk_forg_2008_08!C14+sz_gk_forg_2008_09!C14</f>
        <v>211798</v>
      </c>
      <c r="D14" s="16">
        <f>sz_gk_forg_2008_01!D14+sz_gk_forg_2008_02!D14+sz_gk_forg_2008_03!D14+sz_gk_forg_2008_04!D14+sz_gk_forg_2008_05!D14+sz_gk_forg_2008_06!D14+sz_gk_forg_2008_07!D14+sz_gk_forg_2008_08!D14+sz_gk_forg_2008_09!D14</f>
        <v>223271</v>
      </c>
      <c r="E14" s="17">
        <f>SUM(C14:D14)</f>
        <v>435069</v>
      </c>
      <c r="F14" s="15">
        <f>sz_gk_forg_2008_01!F14+sz_gk_forg_2008_02!F14+sz_gk_forg_2008_03!F14+sz_gk_forg_2008_04!F14+sz_gk_forg_2008_05!F14+sz_gk_forg_2008_06!F14+sz_gk_forg_2008_07!F14+sz_gk_forg_2008_08!F14+sz_gk_forg_2008_09!F14</f>
        <v>67297</v>
      </c>
      <c r="G14" s="16">
        <f>sz_gk_forg_2008_01!G14+sz_gk_forg_2008_02!G14+sz_gk_forg_2008_03!G14+sz_gk_forg_2008_04!G14+sz_gk_forg_2008_05!G14+sz_gk_forg_2008_06!G14+sz_gk_forg_2008_07!G14+sz_gk_forg_2008_08!G14+sz_gk_forg_2008_09!G14</f>
        <v>72336</v>
      </c>
      <c r="H14" s="17">
        <f t="shared" si="0"/>
        <v>139633</v>
      </c>
      <c r="I14" s="15">
        <f>sz_gk_forg_2008_01!I14+sz_gk_forg_2008_02!I14+sz_gk_forg_2008_03!I14+sz_gk_forg_2008_04!I14+sz_gk_forg_2008_05!I14+sz_gk_forg_2008_06!I14+sz_gk_forg_2008_07!I14+sz_gk_forg_2008_08!I14+sz_gk_forg_2008_09!I14</f>
        <v>0</v>
      </c>
      <c r="J14" s="16">
        <f>sz_gk_forg_2008_01!J14+sz_gk_forg_2008_02!J14+sz_gk_forg_2008_03!J14+sz_gk_forg_2008_04!J14+sz_gk_forg_2008_05!J14+sz_gk_forg_2008_06!J14+sz_gk_forg_2008_07!J14+sz_gk_forg_2008_08!J14+sz_gk_forg_2008_09!J14</f>
        <v>0</v>
      </c>
      <c r="K14" s="17">
        <f>SUM(I14:J14)</f>
        <v>0</v>
      </c>
      <c r="L14" s="15">
        <f>sz_gk_forg_2008_01!L14+sz_gk_forg_2008_02!L14+sz_gk_forg_2008_03!L14+sz_gk_forg_2008_04!L14+sz_gk_forg_2008_05!L14+sz_gk_forg_2008_06!L14+sz_gk_forg_2008_07!L14+sz_gk_forg_2008_08!L14</f>
        <v>0</v>
      </c>
      <c r="M14" s="16">
        <f>sz_gk_forg_2008_01!M14+sz_gk_forg_2008_02!M14+sz_gk_forg_2008_03!M14+sz_gk_forg_2008_04!M14+sz_gk_forg_2008_05!M14+sz_gk_forg_2008_06!M14+sz_gk_forg_2008_07!M14+sz_gk_forg_2008_08!M14</f>
        <v>0</v>
      </c>
      <c r="N14" s="17">
        <f>SUM(L14:M14)</f>
        <v>0</v>
      </c>
      <c r="O14" s="15">
        <f>sz_gk_forg_2008_01!O14+sz_gk_forg_2008_02!O14+sz_gk_forg_2008_03!O14+sz_gk_forg_2008_04!O14+sz_gk_forg_2008_05!O14+sz_gk_forg_2008_06!O14+sz_gk_forg_2008_07!O14+sz_gk_forg_2008_08!O14</f>
        <v>0</v>
      </c>
      <c r="P14" s="16">
        <f>sz_gk_forg_2008_01!P14+sz_gk_forg_2008_02!P14+sz_gk_forg_2008_03!P14+sz_gk_forg_2008_04!P14+sz_gk_forg_2008_05!P14+sz_gk_forg_2008_06!P14+sz_gk_forg_2008_07!P14+sz_gk_forg_2008_08!P14</f>
        <v>0</v>
      </c>
      <c r="Q14" s="17">
        <v>0</v>
      </c>
      <c r="R14" s="15">
        <f>sz_gk_forg_2008_01!R14+sz_gk_forg_2008_02!R14+sz_gk_forg_2008_03!R14+sz_gk_forg_2008_04!R14+sz_gk_forg_2008_05!R14+sz_gk_forg_2008_06!R14+sz_gk_forg_2008_07!R14+sz_gk_forg_2008_08!R14</f>
        <v>0</v>
      </c>
      <c r="S14" s="16">
        <f>sz_gk_forg_2008_01!S14+sz_gk_forg_2008_02!S14+sz_gk_forg_2008_03!S14+sz_gk_forg_2008_04!S14+sz_gk_forg_2008_05!S14+sz_gk_forg_2008_06!S14+sz_gk_forg_2008_07!S14+sz_gk_forg_2008_08!S14</f>
        <v>0</v>
      </c>
      <c r="T14" s="17">
        <v>0</v>
      </c>
      <c r="U14" s="15">
        <f>sz_gk_forg_2008_01!U14+sz_gk_forg_2008_02!U14+sz_gk_forg_2008_03!U14+sz_gk_forg_2008_04!U14+sz_gk_forg_2008_05!U14+sz_gk_forg_2008_06!U14+sz_gk_forg_2008_07!U14+sz_gk_forg_2008_08!U14+sz_gk_forg_2008_09!U14</f>
        <v>67297</v>
      </c>
      <c r="V14" s="16">
        <f>sz_gk_forg_2008_01!V14+sz_gk_forg_2008_02!V14+sz_gk_forg_2008_03!V14+sz_gk_forg_2008_04!V14+sz_gk_forg_2008_05!V14+sz_gk_forg_2008_06!V14+sz_gk_forg_2008_07!V14+sz_gk_forg_2008_08!V14+sz_gk_forg_2008_09!V14</f>
        <v>72336</v>
      </c>
      <c r="W14" s="17">
        <f>SUM(U14:V14)</f>
        <v>139633</v>
      </c>
      <c r="X14" s="15">
        <f>sz_gk_forg_2008_01!X14+sz_gk_forg_2008_02!X14+sz_gk_forg_2008_03!X14+sz_gk_forg_2008_04!X14+sz_gk_forg_2008_05!X14+sz_gk_forg_2008_06!X14+sz_gk_forg_2008_07!X14+sz_gk_forg_2008_08!X14</f>
        <v>0</v>
      </c>
      <c r="Y14" s="16">
        <f>sz_gk_forg_2008_01!Y14+sz_gk_forg_2008_02!Y14+sz_gk_forg_2008_03!Y14+sz_gk_forg_2008_04!Y14+sz_gk_forg_2008_05!Y14+sz_gk_forg_2008_06!Y14+sz_gk_forg_2008_07!Y14+sz_gk_forg_2008_08!Y14</f>
        <v>0</v>
      </c>
      <c r="Z14" s="17">
        <f>SUM(X14:Y14)</f>
        <v>0</v>
      </c>
    </row>
    <row r="15" spans="1:26" ht="13.5" customHeight="1" thickBot="1">
      <c r="A15" s="446"/>
      <c r="B15" s="120">
        <v>2008</v>
      </c>
      <c r="C15" s="20">
        <f>sz_gk_forg_2008_01!C15+sz_gk_forg_2008_02!C15+sz_gk_forg_2008_03!C15+sz_gk_forg_2008_04!C15+sz_gk_forg_2008_05!C15+sz_gk_forg_2008_06!C15+sz_gk_forg_2008_07!C15+sz_gk_forg_2008_08!C15+sz_gk_forg_2008_09!C15</f>
        <v>219622</v>
      </c>
      <c r="D15" s="21">
        <f>sz_gk_forg_2008_01!D15+sz_gk_forg_2008_02!D15+sz_gk_forg_2008_03!D15+sz_gk_forg_2008_04!D15+sz_gk_forg_2008_05!D15+sz_gk_forg_2008_06!D15+sz_gk_forg_2008_07!D15+sz_gk_forg_2008_08!D15+sz_gk_forg_2008_09!D15</f>
        <v>231123</v>
      </c>
      <c r="E15" s="22">
        <f>SUM(C15:D15)</f>
        <v>450745</v>
      </c>
      <c r="F15" s="20">
        <f>sz_gk_forg_2008_01!F15+sz_gk_forg_2008_02!F15+sz_gk_forg_2008_03!F15+sz_gk_forg_2008_04!F15+sz_gk_forg_2008_05!F15+sz_gk_forg_2008_06!F15+sz_gk_forg_2008_07!F15+sz_gk_forg_2008_08!F15+sz_gk_forg_2008_09!F15</f>
        <v>65885</v>
      </c>
      <c r="G15" s="21">
        <f>sz_gk_forg_2008_01!G15+sz_gk_forg_2008_02!G15+sz_gk_forg_2008_03!G15+sz_gk_forg_2008_04!G15+sz_gk_forg_2008_05!G15+sz_gk_forg_2008_06!G15+sz_gk_forg_2008_07!G15+sz_gk_forg_2008_08!G15+sz_gk_forg_2008_09!G15</f>
        <v>66726</v>
      </c>
      <c r="H15" s="22">
        <f t="shared" si="0"/>
        <v>132611</v>
      </c>
      <c r="I15" s="20">
        <f>sz_gk_forg_2008_01!I15+sz_gk_forg_2008_02!I15+sz_gk_forg_2008_03!I15+sz_gk_forg_2008_04!I15+sz_gk_forg_2008_05!I15+sz_gk_forg_2008_06!I15+sz_gk_forg_2008_07!I15+sz_gk_forg_2008_08!I15+sz_gk_forg_2008_09!I15</f>
        <v>137</v>
      </c>
      <c r="J15" s="21">
        <f>sz_gk_forg_2008_01!J15+sz_gk_forg_2008_02!J15+sz_gk_forg_2008_03!J15+sz_gk_forg_2008_04!J15+sz_gk_forg_2008_05!J15+sz_gk_forg_2008_06!J15+sz_gk_forg_2008_07!J15+sz_gk_forg_2008_08!J15+sz_gk_forg_2008_09!J15</f>
        <v>123</v>
      </c>
      <c r="K15" s="17">
        <f>SUM(I15:J15)</f>
        <v>260</v>
      </c>
      <c r="L15" s="20">
        <f>sz_gk_forg_2008_01!L15+sz_gk_forg_2008_02!L15+sz_gk_forg_2008_03!L15+sz_gk_forg_2008_04!L15+sz_gk_forg_2008_05!L15+sz_gk_forg_2008_06!L15+sz_gk_forg_2008_07!L15+sz_gk_forg_2008_08!L15</f>
        <v>0</v>
      </c>
      <c r="M15" s="21">
        <f>sz_gk_forg_2008_01!M15+sz_gk_forg_2008_02!M15+sz_gk_forg_2008_03!M15+sz_gk_forg_2008_04!M15+sz_gk_forg_2008_05!M15+sz_gk_forg_2008_06!M15+sz_gk_forg_2008_07!M15+sz_gk_forg_2008_08!M15</f>
        <v>0</v>
      </c>
      <c r="N15" s="22">
        <f>SUM(L15:M15)</f>
        <v>0</v>
      </c>
      <c r="O15" s="20">
        <f>sz_gk_forg_2008_01!O15+sz_gk_forg_2008_02!O15+sz_gk_forg_2008_03!O15+sz_gk_forg_2008_04!O15+sz_gk_forg_2008_05!O15+sz_gk_forg_2008_06!O15+sz_gk_forg_2008_07!O15+sz_gk_forg_2008_08!O15</f>
        <v>0</v>
      </c>
      <c r="P15" s="21">
        <f>sz_gk_forg_2008_01!P15+sz_gk_forg_2008_02!P15+sz_gk_forg_2008_03!P15+sz_gk_forg_2008_04!P15+sz_gk_forg_2008_05!P15+sz_gk_forg_2008_06!P15+sz_gk_forg_2008_07!P15+sz_gk_forg_2008_08!P15</f>
        <v>0</v>
      </c>
      <c r="Q15" s="22">
        <v>0</v>
      </c>
      <c r="R15" s="20">
        <f>sz_gk_forg_2008_01!R15+sz_gk_forg_2008_02!R15+sz_gk_forg_2008_03!R15+sz_gk_forg_2008_04!R15+sz_gk_forg_2008_05!R15+sz_gk_forg_2008_06!R15+sz_gk_forg_2008_07!R15+sz_gk_forg_2008_08!R15</f>
        <v>44</v>
      </c>
      <c r="S15" s="21">
        <f>sz_gk_forg_2008_01!S15+sz_gk_forg_2008_02!S15+sz_gk_forg_2008_03!S15+sz_gk_forg_2008_04!S15+sz_gk_forg_2008_05!S15+sz_gk_forg_2008_06!S15+sz_gk_forg_2008_07!S15+sz_gk_forg_2008_08!S15</f>
        <v>52</v>
      </c>
      <c r="T15" s="22">
        <f>SUM(R15:S15)</f>
        <v>96</v>
      </c>
      <c r="U15" s="20">
        <f>sz_gk_forg_2008_01!U15+sz_gk_forg_2008_02!U15+sz_gk_forg_2008_03!U15+sz_gk_forg_2008_04!U15+sz_gk_forg_2008_05!U15+sz_gk_forg_2008_06!U15+sz_gk_forg_2008_07!U15+sz_gk_forg_2008_08!U15+sz_gk_forg_2008_09!U15</f>
        <v>65704</v>
      </c>
      <c r="V15" s="21">
        <f>sz_gk_forg_2008_01!V15+sz_gk_forg_2008_02!V15+sz_gk_forg_2008_03!V15+sz_gk_forg_2008_04!V15+sz_gk_forg_2008_05!V15+sz_gk_forg_2008_06!V15+sz_gk_forg_2008_07!V15+sz_gk_forg_2008_08!V15+sz_gk_forg_2008_09!V15</f>
        <v>66551</v>
      </c>
      <c r="W15" s="22">
        <f>SUM(U15:V15)</f>
        <v>132255</v>
      </c>
      <c r="X15" s="20">
        <f>sz_gk_forg_2008_01!X15+sz_gk_forg_2008_02!X15+sz_gk_forg_2008_03!X15+sz_gk_forg_2008_04!X15+sz_gk_forg_2008_05!X15+sz_gk_forg_2008_06!X15+sz_gk_forg_2008_07!X15+sz_gk_forg_2008_08!X15</f>
        <v>0</v>
      </c>
      <c r="Y15" s="21">
        <f>sz_gk_forg_2008_01!Y15+sz_gk_forg_2008_02!Y15+sz_gk_forg_2008_03!Y15+sz_gk_forg_2008_04!Y15+sz_gk_forg_2008_05!Y15+sz_gk_forg_2008_06!Y15+sz_gk_forg_2008_07!Y15+sz_gk_forg_2008_08!Y15</f>
        <v>0</v>
      </c>
      <c r="Z15" s="22">
        <f>SUM(X15:Y15)</f>
        <v>0</v>
      </c>
    </row>
    <row r="16" spans="1:26" ht="10.5" customHeight="1" thickBot="1">
      <c r="A16" s="446"/>
      <c r="B16" s="121" t="s">
        <v>0</v>
      </c>
      <c r="C16" s="89">
        <f aca="true" t="shared" si="2" ref="C16:H16">C15/C14-1</f>
        <v>0.036940858742764426</v>
      </c>
      <c r="D16" s="71">
        <f t="shared" si="2"/>
        <v>0.03516802450833301</v>
      </c>
      <c r="E16" s="25">
        <f t="shared" si="2"/>
        <v>0.036031066336604134</v>
      </c>
      <c r="F16" s="26">
        <f t="shared" si="2"/>
        <v>-0.02098161879429994</v>
      </c>
      <c r="G16" s="27">
        <f t="shared" si="2"/>
        <v>-0.07755474452554745</v>
      </c>
      <c r="H16" s="25">
        <f t="shared" si="2"/>
        <v>-0.05028897180465941</v>
      </c>
      <c r="I16" s="140">
        <v>0</v>
      </c>
      <c r="J16" s="62">
        <v>0</v>
      </c>
      <c r="K16" s="58">
        <v>0</v>
      </c>
      <c r="L16" s="104">
        <v>0</v>
      </c>
      <c r="M16" s="49">
        <v>0</v>
      </c>
      <c r="N16" s="50">
        <v>0</v>
      </c>
      <c r="O16" s="105">
        <v>0</v>
      </c>
      <c r="P16" s="142">
        <v>0</v>
      </c>
      <c r="Q16" s="109">
        <v>0</v>
      </c>
      <c r="R16" s="107">
        <v>0</v>
      </c>
      <c r="S16" s="108">
        <v>0</v>
      </c>
      <c r="T16" s="109">
        <v>0</v>
      </c>
      <c r="U16" s="167">
        <f>U15/U14-1</f>
        <v>-0.02367118890886666</v>
      </c>
      <c r="V16" s="29">
        <f>V15/V14-1</f>
        <v>-0.07997401017474015</v>
      </c>
      <c r="W16" s="25">
        <f>W15/W14-1</f>
        <v>-0.05283851238604054</v>
      </c>
      <c r="X16" s="107">
        <v>0</v>
      </c>
      <c r="Y16" s="108">
        <v>0</v>
      </c>
      <c r="Z16" s="109">
        <v>0</v>
      </c>
    </row>
    <row r="17" spans="1:26" ht="13.5" customHeight="1" thickBot="1">
      <c r="A17" s="446" t="s">
        <v>9</v>
      </c>
      <c r="B17" s="122">
        <v>2007</v>
      </c>
      <c r="C17" s="15">
        <f>sz_gk_forg_2008_01!C17+sz_gk_forg_2008_02!C17+sz_gk_forg_2008_03!C17+sz_gk_forg_2008_04!C17+sz_gk_forg_2008_05!C17+sz_gk_forg_2008_06!C17+sz_gk_forg_2008_07!C17+sz_gk_forg_2008_08!C17+sz_gk_forg_2008_09!C17</f>
        <v>323921</v>
      </c>
      <c r="D17" s="16">
        <f>sz_gk_forg_2008_01!D17+sz_gk_forg_2008_02!D17+sz_gk_forg_2008_03!D17+sz_gk_forg_2008_04!D17+sz_gk_forg_2008_05!D17+sz_gk_forg_2008_06!D17+sz_gk_forg_2008_07!D17+sz_gk_forg_2008_08!D17+sz_gk_forg_2008_09!D17</f>
        <v>254439</v>
      </c>
      <c r="E17" s="17">
        <f>SUM(C17:D17)</f>
        <v>578360</v>
      </c>
      <c r="F17" s="15">
        <f>sz_gk_forg_2008_01!F17+sz_gk_forg_2008_02!F17+sz_gk_forg_2008_03!F17+sz_gk_forg_2008_04!F17+sz_gk_forg_2008_05!F17+sz_gk_forg_2008_06!F17+sz_gk_forg_2008_07!F17+sz_gk_forg_2008_08!F17+sz_gk_forg_2008_09!F17</f>
        <v>184520</v>
      </c>
      <c r="G17" s="16">
        <f>sz_gk_forg_2008_01!G17+sz_gk_forg_2008_02!G17+sz_gk_forg_2008_03!G17+sz_gk_forg_2008_04!G17+sz_gk_forg_2008_05!G17+sz_gk_forg_2008_06!G17+sz_gk_forg_2008_07!G17+sz_gk_forg_2008_08!G17+sz_gk_forg_2008_09!G17</f>
        <v>146708</v>
      </c>
      <c r="H17" s="17">
        <f t="shared" si="0"/>
        <v>331228</v>
      </c>
      <c r="I17" s="15">
        <f>sz_gk_forg_2008_01!I17+sz_gk_forg_2008_02!I17+sz_gk_forg_2008_03!I17+sz_gk_forg_2008_04!I17+sz_gk_forg_2008_05!I17+sz_gk_forg_2008_06!I17+sz_gk_forg_2008_07!I17+sz_gk_forg_2008_08!I17+sz_gk_forg_2008_09!I17</f>
        <v>69055</v>
      </c>
      <c r="J17" s="16">
        <f>sz_gk_forg_2008_01!J17+sz_gk_forg_2008_02!J17+sz_gk_forg_2008_03!J17+sz_gk_forg_2008_04!J17+sz_gk_forg_2008_05!J17+sz_gk_forg_2008_06!J17+sz_gk_forg_2008_07!J17+sz_gk_forg_2008_08!J17+sz_gk_forg_2008_09!J17</f>
        <v>67757</v>
      </c>
      <c r="K17" s="17">
        <f>SUM(I17:J17)</f>
        <v>136812</v>
      </c>
      <c r="L17" s="15">
        <f>sz_gk_forg_2008_01!L17+sz_gk_forg_2008_02!L17+sz_gk_forg_2008_03!L17+sz_gk_forg_2008_04!L17+sz_gk_forg_2008_05!L17+sz_gk_forg_2008_06!L17+sz_gk_forg_2008_07!L17+sz_gk_forg_2008_08!L17+sz_gk_forg_2008_09!L17</f>
        <v>113892</v>
      </c>
      <c r="M17" s="16">
        <f>sz_gk_forg_2008_01!M17+sz_gk_forg_2008_02!M17+sz_gk_forg_2008_03!M17+sz_gk_forg_2008_04!M17+sz_gk_forg_2008_05!M17+sz_gk_forg_2008_06!M17+sz_gk_forg_2008_07!M17+sz_gk_forg_2008_08!M17+sz_gk_forg_2008_09!M17</f>
        <v>77659</v>
      </c>
      <c r="N17" s="17">
        <f>SUM(L17:M17)</f>
        <v>191551</v>
      </c>
      <c r="O17" s="15">
        <f>sz_gk_forg_2008_01!O17+sz_gk_forg_2008_02!O17+sz_gk_forg_2008_03!O17+sz_gk_forg_2008_04!O17+sz_gk_forg_2008_05!O17+sz_gk_forg_2008_06!O17+sz_gk_forg_2008_07!O17+sz_gk_forg_2008_08!O17+sz_gk_forg_2008_09!O17</f>
        <v>1396</v>
      </c>
      <c r="P17" s="16">
        <f>sz_gk_forg_2008_01!P17+sz_gk_forg_2008_02!P17+sz_gk_forg_2008_03!P17+sz_gk_forg_2008_04!P17+sz_gk_forg_2008_05!P17+sz_gk_forg_2008_06!P17+sz_gk_forg_2008_07!P17+sz_gk_forg_2008_08!P17+sz_gk_forg_2008_09!P17</f>
        <v>1145</v>
      </c>
      <c r="Q17" s="17">
        <f>SUM(O17:P17)</f>
        <v>2541</v>
      </c>
      <c r="R17" s="15">
        <f>sz_gk_forg_2008_01!R17+sz_gk_forg_2008_02!R17+sz_gk_forg_2008_03!R17+sz_gk_forg_2008_04!R17+sz_gk_forg_2008_05!R17+sz_gk_forg_2008_06!R17+sz_gk_forg_2008_07!R17+sz_gk_forg_2008_08!R17+sz_gk_forg_2008_09!R17</f>
        <v>162</v>
      </c>
      <c r="S17" s="16">
        <f>sz_gk_forg_2008_01!S17+sz_gk_forg_2008_02!S17+sz_gk_forg_2008_03!S17+sz_gk_forg_2008_04!S17+sz_gk_forg_2008_05!S17+sz_gk_forg_2008_06!S17+sz_gk_forg_2008_07!S17+sz_gk_forg_2008_08!S17+sz_gk_forg_2008_09!S17</f>
        <v>132</v>
      </c>
      <c r="T17" s="17">
        <f>SUM(R17:S17)</f>
        <v>294</v>
      </c>
      <c r="U17" s="15">
        <f>sz_gk_forg_2008_01!U17+sz_gk_forg_2008_02!U17+sz_gk_forg_2008_03!U17+sz_gk_forg_2008_04!U17+sz_gk_forg_2008_05!U17+sz_gk_forg_2008_06!U17+sz_gk_forg_2008_07!U17+sz_gk_forg_2008_08!U17</f>
        <v>0</v>
      </c>
      <c r="V17" s="16">
        <f>sz_gk_forg_2008_01!V17+sz_gk_forg_2008_02!V17+sz_gk_forg_2008_03!V17+sz_gk_forg_2008_04!V17+sz_gk_forg_2008_05!V17+sz_gk_forg_2008_06!V17+sz_gk_forg_2008_07!V17+sz_gk_forg_2008_08!V17</f>
        <v>0</v>
      </c>
      <c r="W17" s="17">
        <f>SUM(U17:V17)</f>
        <v>0</v>
      </c>
      <c r="X17" s="15">
        <f>sz_gk_forg_2008_01!X17+sz_gk_forg_2008_02!X17+sz_gk_forg_2008_03!X17+sz_gk_forg_2008_04!X17+sz_gk_forg_2008_05!X17+sz_gk_forg_2008_06!X17+sz_gk_forg_2008_07!X17+sz_gk_forg_2008_08!X17</f>
        <v>0</v>
      </c>
      <c r="Y17" s="16">
        <f>sz_gk_forg_2008_01!Y17+sz_gk_forg_2008_02!Y17+sz_gk_forg_2008_03!Y17+sz_gk_forg_2008_04!Y17+sz_gk_forg_2008_05!Y17+sz_gk_forg_2008_06!Y17+sz_gk_forg_2008_07!Y17+sz_gk_forg_2008_08!Y17</f>
        <v>0</v>
      </c>
      <c r="Z17" s="17">
        <f>SUM(X17:Y17)</f>
        <v>0</v>
      </c>
    </row>
    <row r="18" spans="1:26" ht="13.5" customHeight="1" thickBot="1">
      <c r="A18" s="446"/>
      <c r="B18" s="120">
        <v>2008</v>
      </c>
      <c r="C18" s="20">
        <f>sz_gk_forg_2008_01!C18+sz_gk_forg_2008_02!C18+sz_gk_forg_2008_03!C18+sz_gk_forg_2008_04!C18+sz_gk_forg_2008_05!C18+sz_gk_forg_2008_06!C18+sz_gk_forg_2008_07!C18+sz_gk_forg_2008_08!C18+sz_gk_forg_2008_09!C18</f>
        <v>452344</v>
      </c>
      <c r="D18" s="21">
        <f>sz_gk_forg_2008_01!D18+sz_gk_forg_2008_02!D18+sz_gk_forg_2008_03!D18+sz_gk_forg_2008_04!D18+sz_gk_forg_2008_05!D18+sz_gk_forg_2008_06!D18+sz_gk_forg_2008_07!D18+sz_gk_forg_2008_08!D18+sz_gk_forg_2008_09!D18</f>
        <v>327631</v>
      </c>
      <c r="E18" s="22">
        <f>SUM(C18:D18)</f>
        <v>779975</v>
      </c>
      <c r="F18" s="20">
        <f>sz_gk_forg_2008_01!F18+sz_gk_forg_2008_02!F18+sz_gk_forg_2008_03!F18+sz_gk_forg_2008_04!F18+sz_gk_forg_2008_05!F18+sz_gk_forg_2008_06!F18+sz_gk_forg_2008_07!F18+sz_gk_forg_2008_08!F18+sz_gk_forg_2008_09!F18</f>
        <v>292111</v>
      </c>
      <c r="G18" s="21">
        <f>sz_gk_forg_2008_01!G18+sz_gk_forg_2008_02!G18+sz_gk_forg_2008_03!G18+sz_gk_forg_2008_04!G18+sz_gk_forg_2008_05!G18+sz_gk_forg_2008_06!G18+sz_gk_forg_2008_07!G18+sz_gk_forg_2008_08!G18+sz_gk_forg_2008_09!G18</f>
        <v>197944</v>
      </c>
      <c r="H18" s="22">
        <f t="shared" si="0"/>
        <v>490055</v>
      </c>
      <c r="I18" s="20">
        <f>sz_gk_forg_2008_01!I18+sz_gk_forg_2008_02!I18+sz_gk_forg_2008_03!I18+sz_gk_forg_2008_04!I18+sz_gk_forg_2008_05!I18+sz_gk_forg_2008_06!I18+sz_gk_forg_2008_07!I18+sz_gk_forg_2008_08!I18+sz_gk_forg_2008_09!I18</f>
        <v>103707</v>
      </c>
      <c r="J18" s="21">
        <f>sz_gk_forg_2008_01!J18+sz_gk_forg_2008_02!J18+sz_gk_forg_2008_03!J18+sz_gk_forg_2008_04!J18+sz_gk_forg_2008_05!J18+sz_gk_forg_2008_06!J18+sz_gk_forg_2008_07!J18+sz_gk_forg_2008_08!J18+sz_gk_forg_2008_09!J18</f>
        <v>104772</v>
      </c>
      <c r="K18" s="22">
        <f>SUM(I18:J18)</f>
        <v>208479</v>
      </c>
      <c r="L18" s="20">
        <f>sz_gk_forg_2008_01!L18+sz_gk_forg_2008_02!L18+sz_gk_forg_2008_03!L18+sz_gk_forg_2008_04!L18+sz_gk_forg_2008_05!L18+sz_gk_forg_2008_06!L18+sz_gk_forg_2008_07!L18+sz_gk_forg_2008_08!L18+sz_gk_forg_2008_09!L18</f>
        <v>187399</v>
      </c>
      <c r="M18" s="21">
        <f>sz_gk_forg_2008_01!M18+sz_gk_forg_2008_02!M18+sz_gk_forg_2008_03!M18+sz_gk_forg_2008_04!M18+sz_gk_forg_2008_05!M18+sz_gk_forg_2008_06!M18+sz_gk_forg_2008_07!M18+sz_gk_forg_2008_08!M18+sz_gk_forg_2008_09!M18</f>
        <v>92469</v>
      </c>
      <c r="N18" s="22">
        <f aca="true" t="shared" si="3" ref="N18:N27">SUM(L18:M18)</f>
        <v>279868</v>
      </c>
      <c r="O18" s="20">
        <f>sz_gk_forg_2008_01!O18+sz_gk_forg_2008_02!O18+sz_gk_forg_2008_03!O18+sz_gk_forg_2008_04!O18+sz_gk_forg_2008_05!O18+sz_gk_forg_2008_06!O18+sz_gk_forg_2008_07!O18+sz_gk_forg_2008_08!O18+sz_gk_forg_2008_09!O18</f>
        <v>859</v>
      </c>
      <c r="P18" s="21">
        <f>sz_gk_forg_2008_01!P18+sz_gk_forg_2008_02!P18+sz_gk_forg_2008_03!P18+sz_gk_forg_2008_04!P18+sz_gk_forg_2008_05!P18+sz_gk_forg_2008_06!P18+sz_gk_forg_2008_07!P18+sz_gk_forg_2008_08!P18+sz_gk_forg_2008_09!P18</f>
        <v>595</v>
      </c>
      <c r="Q18" s="22">
        <f>SUM(O18:P18)</f>
        <v>1454</v>
      </c>
      <c r="R18" s="20">
        <f>sz_gk_forg_2008_01!R18+sz_gk_forg_2008_02!R18+sz_gk_forg_2008_03!R18+sz_gk_forg_2008_04!R18+sz_gk_forg_2008_05!R18+sz_gk_forg_2008_06!R18+sz_gk_forg_2008_07!R18+sz_gk_forg_2008_08!R18+sz_gk_forg_2008_09!R18</f>
        <v>146</v>
      </c>
      <c r="S18" s="21">
        <f>sz_gk_forg_2008_01!S18+sz_gk_forg_2008_02!S18+sz_gk_forg_2008_03!S18+sz_gk_forg_2008_04!S18+sz_gk_forg_2008_05!S18+sz_gk_forg_2008_06!S18+sz_gk_forg_2008_07!S18+sz_gk_forg_2008_08!S18+sz_gk_forg_2008_09!S18</f>
        <v>108</v>
      </c>
      <c r="T18" s="22">
        <f>SUM(R18:S18)</f>
        <v>254</v>
      </c>
      <c r="U18" s="20">
        <f>sz_gk_forg_2008_01!U18+sz_gk_forg_2008_02!U18+sz_gk_forg_2008_03!U18+sz_gk_forg_2008_04!U18+sz_gk_forg_2008_05!U18+sz_gk_forg_2008_06!U18+sz_gk_forg_2008_07!U18+sz_gk_forg_2008_08!U18</f>
        <v>0</v>
      </c>
      <c r="V18" s="21">
        <f>sz_gk_forg_2008_01!V18+sz_gk_forg_2008_02!V18+sz_gk_forg_2008_03!V18+sz_gk_forg_2008_04!V18+sz_gk_forg_2008_05!V18+sz_gk_forg_2008_06!V18+sz_gk_forg_2008_07!V18+sz_gk_forg_2008_08!V18</f>
        <v>0</v>
      </c>
      <c r="W18" s="22">
        <f>SUM(U18:V18)</f>
        <v>0</v>
      </c>
      <c r="X18" s="20">
        <f>sz_gk_forg_2008_01!X18+sz_gk_forg_2008_02!X18+sz_gk_forg_2008_03!X18+sz_gk_forg_2008_04!X18+sz_gk_forg_2008_05!X18+sz_gk_forg_2008_06!X18+sz_gk_forg_2008_07!X18+sz_gk_forg_2008_08!X18</f>
        <v>0</v>
      </c>
      <c r="Y18" s="21">
        <f>sz_gk_forg_2008_01!Y18+sz_gk_forg_2008_02!Y18+sz_gk_forg_2008_03!Y18+sz_gk_forg_2008_04!Y18+sz_gk_forg_2008_05!Y18+sz_gk_forg_2008_06!Y18+sz_gk_forg_2008_07!Y18+sz_gk_forg_2008_08!Y18</f>
        <v>0</v>
      </c>
      <c r="Z18" s="22">
        <f>SUM(X18:Y18)</f>
        <v>0</v>
      </c>
    </row>
    <row r="19" spans="1:26" ht="10.5" customHeight="1" thickBot="1">
      <c r="A19" s="446"/>
      <c r="B19" s="118" t="s">
        <v>0</v>
      </c>
      <c r="C19" s="90">
        <f>C18/C17-1</f>
        <v>0.3964639526304252</v>
      </c>
      <c r="D19" s="78">
        <f>D18/D17-1</f>
        <v>0.28766030364841866</v>
      </c>
      <c r="E19" s="91">
        <f aca="true" t="shared" si="4" ref="E19:T19">E18/E17-1</f>
        <v>0.3485977591811329</v>
      </c>
      <c r="F19" s="26">
        <f t="shared" si="4"/>
        <v>0.5830858443529157</v>
      </c>
      <c r="G19" s="27">
        <f t="shared" si="4"/>
        <v>0.3492379420345175</v>
      </c>
      <c r="H19" s="25">
        <f t="shared" si="4"/>
        <v>0.47950958252321674</v>
      </c>
      <c r="I19" s="26">
        <f>I18/I17-1</f>
        <v>0.5018029107233364</v>
      </c>
      <c r="J19" s="27">
        <f>J18/J17-1</f>
        <v>0.546290420177989</v>
      </c>
      <c r="K19" s="25">
        <f t="shared" si="4"/>
        <v>0.5238356284536445</v>
      </c>
      <c r="L19" s="26">
        <f t="shared" si="4"/>
        <v>0.6454096863695431</v>
      </c>
      <c r="M19" s="27">
        <f t="shared" si="4"/>
        <v>0.1907055202874104</v>
      </c>
      <c r="N19" s="25">
        <f t="shared" si="4"/>
        <v>0.46106258907549424</v>
      </c>
      <c r="O19" s="89">
        <f t="shared" si="4"/>
        <v>-0.38467048710601714</v>
      </c>
      <c r="P19" s="71">
        <f t="shared" si="4"/>
        <v>-0.48034934497816595</v>
      </c>
      <c r="Q19" s="25">
        <f t="shared" si="4"/>
        <v>-0.427784336875246</v>
      </c>
      <c r="R19" s="26">
        <f t="shared" si="4"/>
        <v>-0.09876543209876543</v>
      </c>
      <c r="S19" s="27">
        <f t="shared" si="4"/>
        <v>-0.18181818181818177</v>
      </c>
      <c r="T19" s="25">
        <f t="shared" si="4"/>
        <v>-0.13605442176870752</v>
      </c>
      <c r="U19" s="140">
        <v>0</v>
      </c>
      <c r="V19" s="62">
        <v>0</v>
      </c>
      <c r="W19" s="109">
        <v>0</v>
      </c>
      <c r="X19" s="140">
        <v>0</v>
      </c>
      <c r="Y19" s="62">
        <v>0</v>
      </c>
      <c r="Z19" s="109">
        <v>0</v>
      </c>
    </row>
    <row r="20" spans="1:26" ht="13.5" customHeight="1">
      <c r="A20" s="394" t="s">
        <v>31</v>
      </c>
      <c r="B20" s="122">
        <v>2007</v>
      </c>
      <c r="C20" s="15">
        <f>sz_gk_forg_2008_01!C20+sz_gk_forg_2008_02!C20+sz_gk_forg_2008_03!C20+sz_gk_forg_2008_04!C20+sz_gk_forg_2008_05!C20+sz_gk_forg_2008_06!C20+sz_gk_forg_2008_07!C20+sz_gk_forg_2008_08!C20+sz_gk_forg_2008_09!C20</f>
        <v>33</v>
      </c>
      <c r="D20" s="16">
        <f>sz_gk_forg_2008_01!D20+sz_gk_forg_2008_02!D20+sz_gk_forg_2008_03!D20+sz_gk_forg_2008_04!D20+sz_gk_forg_2008_05!D20+sz_gk_forg_2008_06!D20+sz_gk_forg_2008_07!D20+sz_gk_forg_2008_08!D20+sz_gk_forg_2008_09!D20</f>
        <v>31</v>
      </c>
      <c r="E20" s="17">
        <f>SUM(C20:D20)</f>
        <v>64</v>
      </c>
      <c r="F20" s="15">
        <f>sz_gk_forg_2008_01!F20+sz_gk_forg_2008_02!F20+sz_gk_forg_2008_03!F20+sz_gk_forg_2008_04!F20+sz_gk_forg_2008_05!F20+sz_gk_forg_2008_06!F20+sz_gk_forg_2008_07!F20+sz_gk_forg_2008_08!F20+sz_gk_forg_2008_09!F20</f>
        <v>11</v>
      </c>
      <c r="G20" s="16">
        <f>sz_gk_forg_2008_01!G20+sz_gk_forg_2008_02!G20+sz_gk_forg_2008_03!G20+sz_gk_forg_2008_04!G20+sz_gk_forg_2008_05!G20+sz_gk_forg_2008_06!G20+sz_gk_forg_2008_07!G20+sz_gk_forg_2008_08!G20+sz_gk_forg_2008_09!G20</f>
        <v>10</v>
      </c>
      <c r="H20" s="17">
        <f>SUM(F20:G20)</f>
        <v>21</v>
      </c>
      <c r="I20" s="15">
        <f>sz_gk_forg_2008_01!I20+sz_gk_forg_2008_02!I20+sz_gk_forg_2008_03!I20+sz_gk_forg_2008_04!I20+sz_gk_forg_2008_05!I20+sz_gk_forg_2008_06!I20+sz_gk_forg_2008_07!I20+sz_gk_forg_2008_08!I20</f>
        <v>0</v>
      </c>
      <c r="J20" s="16">
        <f>sz_gk_forg_2008_01!J20+sz_gk_forg_2008_02!J20+sz_gk_forg_2008_03!J20+sz_gk_forg_2008_04!J20+sz_gk_forg_2008_05!J20+sz_gk_forg_2008_06!J20+sz_gk_forg_2008_07!J20+sz_gk_forg_2008_08!J20</f>
        <v>0</v>
      </c>
      <c r="K20" s="17">
        <f>SUM(I20:J20)</f>
        <v>0</v>
      </c>
      <c r="L20" s="15">
        <f>sz_gk_forg_2008_01!L20+sz_gk_forg_2008_02!L20+sz_gk_forg_2008_03!L20+sz_gk_forg_2008_04!L20+sz_gk_forg_2008_05!L20+sz_gk_forg_2008_06!L20+sz_gk_forg_2008_07!L20+sz_gk_forg_2008_08!L20</f>
        <v>0</v>
      </c>
      <c r="M20" s="16">
        <f>sz_gk_forg_2008_01!M20+sz_gk_forg_2008_02!M20+sz_gk_forg_2008_03!M20+sz_gk_forg_2008_04!M20+sz_gk_forg_2008_05!M20+sz_gk_forg_2008_06!M20+sz_gk_forg_2008_07!M20+sz_gk_forg_2008_08!M20</f>
        <v>0</v>
      </c>
      <c r="N20" s="17">
        <f>SUM(L20:M20)</f>
        <v>0</v>
      </c>
      <c r="O20" s="15">
        <f>sz_gk_forg_2008_01!O20+sz_gk_forg_2008_02!O20+sz_gk_forg_2008_03!O20+sz_gk_forg_2008_04!O20+sz_gk_forg_2008_05!O20+sz_gk_forg_2008_06!O20+sz_gk_forg_2008_07!O20+sz_gk_forg_2008_08!O20</f>
        <v>0</v>
      </c>
      <c r="P20" s="16">
        <f>sz_gk_forg_2008_01!P20+sz_gk_forg_2008_02!P20+sz_gk_forg_2008_03!P20+sz_gk_forg_2008_04!P20+sz_gk_forg_2008_05!P20+sz_gk_forg_2008_06!P20+sz_gk_forg_2008_07!P20+sz_gk_forg_2008_08!P20</f>
        <v>0</v>
      </c>
      <c r="Q20" s="17">
        <f>SUM(O20:P20)</f>
        <v>0</v>
      </c>
      <c r="R20" s="15">
        <f>sz_gk_forg_2008_01!R20+sz_gk_forg_2008_02!R20+sz_gk_forg_2008_03!R20+sz_gk_forg_2008_04!R20+sz_gk_forg_2008_05!R20+sz_gk_forg_2008_06!R20+sz_gk_forg_2008_07!R20+sz_gk_forg_2008_08!R20</f>
        <v>0</v>
      </c>
      <c r="S20" s="16">
        <f>sz_gk_forg_2008_01!S20+sz_gk_forg_2008_02!S20+sz_gk_forg_2008_03!S20+sz_gk_forg_2008_04!S20+sz_gk_forg_2008_05!S20+sz_gk_forg_2008_06!S20+sz_gk_forg_2008_07!S20+sz_gk_forg_2008_08!S20</f>
        <v>0</v>
      </c>
      <c r="T20" s="17">
        <f>SUM(R20:S20)</f>
        <v>0</v>
      </c>
      <c r="U20" s="15">
        <f>sz_gk_forg_2008_01!U20+sz_gk_forg_2008_02!U20+sz_gk_forg_2008_03!U20+sz_gk_forg_2008_04!U20+sz_gk_forg_2008_05!U20+sz_gk_forg_2008_06!U20+sz_gk_forg_2008_07!U20+sz_gk_forg_2008_08!U20</f>
        <v>0</v>
      </c>
      <c r="V20" s="16">
        <f>sz_gk_forg_2008_01!V20+sz_gk_forg_2008_02!V20+sz_gk_forg_2008_03!V20+sz_gk_forg_2008_04!V20+sz_gk_forg_2008_05!V20+sz_gk_forg_2008_06!V20+sz_gk_forg_2008_07!V20+sz_gk_forg_2008_08!V20</f>
        <v>0</v>
      </c>
      <c r="W20" s="17">
        <f>SUM(U20:V20)</f>
        <v>0</v>
      </c>
      <c r="X20" s="15">
        <f>sz_gk_forg_2008_01!X20+sz_gk_forg_2008_02!X20+sz_gk_forg_2008_03!X20+sz_gk_forg_2008_04!X20+sz_gk_forg_2008_05!X20+sz_gk_forg_2008_06!X20+sz_gk_forg_2008_07!X20+sz_gk_forg_2008_08!X20+sz_gk_forg_2008_09!X20</f>
        <v>11</v>
      </c>
      <c r="Y20" s="16">
        <f>sz_gk_forg_2008_01!Y20+sz_gk_forg_2008_02!Y20+sz_gk_forg_2008_03!Y20+sz_gk_forg_2008_04!Y20+sz_gk_forg_2008_05!Y20+sz_gk_forg_2008_06!Y20+sz_gk_forg_2008_07!Y20+sz_gk_forg_2008_08!Y20+sz_gk_forg_2008_09!Y20</f>
        <v>10</v>
      </c>
      <c r="Z20" s="17">
        <f>SUM(X20:Y20)</f>
        <v>21</v>
      </c>
    </row>
    <row r="21" spans="1:26" ht="13.5" customHeight="1">
      <c r="A21" s="395"/>
      <c r="B21" s="120">
        <v>2008</v>
      </c>
      <c r="C21" s="20">
        <f>sz_gk_forg_2008_01!C21+sz_gk_forg_2008_02!C21+sz_gk_forg_2008_03!C21+sz_gk_forg_2008_04!C21+sz_gk_forg_2008_05!C21+sz_gk_forg_2008_06!C21+sz_gk_forg_2008_07!C21+sz_gk_forg_2008_08!C21+sz_gk_forg_2008_09!C21</f>
        <v>37</v>
      </c>
      <c r="D21" s="21">
        <f>sz_gk_forg_2008_01!D21+sz_gk_forg_2008_02!D21+sz_gk_forg_2008_03!D21+sz_gk_forg_2008_04!D21+sz_gk_forg_2008_05!D21+sz_gk_forg_2008_06!D21+sz_gk_forg_2008_07!D21+sz_gk_forg_2008_08!D21+sz_gk_forg_2008_09!D21</f>
        <v>33</v>
      </c>
      <c r="E21" s="22">
        <f>SUM(C21:D21)</f>
        <v>70</v>
      </c>
      <c r="F21" s="20">
        <f>sz_gk_forg_2008_01!F21+sz_gk_forg_2008_02!F21+sz_gk_forg_2008_03!F21+sz_gk_forg_2008_04!F21+sz_gk_forg_2008_05!F21+sz_gk_forg_2008_06!F21+sz_gk_forg_2008_07!F21+sz_gk_forg_2008_08!F21+sz_gk_forg_2008_09!F21</f>
        <v>13</v>
      </c>
      <c r="G21" s="21">
        <f>sz_gk_forg_2008_01!G21+sz_gk_forg_2008_02!G21+sz_gk_forg_2008_03!G21+sz_gk_forg_2008_04!G21+sz_gk_forg_2008_05!G21+sz_gk_forg_2008_06!G21+sz_gk_forg_2008_07!G21+sz_gk_forg_2008_08!G21+sz_gk_forg_2008_09!G21</f>
        <v>10</v>
      </c>
      <c r="H21" s="22">
        <f>SUM(F21:G21)</f>
        <v>23</v>
      </c>
      <c r="I21" s="20">
        <f>sz_gk_forg_2008_01!I21+sz_gk_forg_2008_02!I21+sz_gk_forg_2008_03!I21+sz_gk_forg_2008_04!I21+sz_gk_forg_2008_05!I21+sz_gk_forg_2008_06!I21+sz_gk_forg_2008_07!I21+sz_gk_forg_2008_08!I21</f>
        <v>0</v>
      </c>
      <c r="J21" s="21">
        <f>sz_gk_forg_2008_01!J21+sz_gk_forg_2008_02!J21+sz_gk_forg_2008_03!J21+sz_gk_forg_2008_04!J21+sz_gk_forg_2008_05!J21+sz_gk_forg_2008_06!J21+sz_gk_forg_2008_07!J21+sz_gk_forg_2008_08!J21</f>
        <v>0</v>
      </c>
      <c r="K21" s="22">
        <f>SUM(I21:J21)</f>
        <v>0</v>
      </c>
      <c r="L21" s="20">
        <f>sz_gk_forg_2008_01!L21+sz_gk_forg_2008_02!L21+sz_gk_forg_2008_03!L21+sz_gk_forg_2008_04!L21+sz_gk_forg_2008_05!L21+sz_gk_forg_2008_06!L21+sz_gk_forg_2008_07!L21+sz_gk_forg_2008_08!L21</f>
        <v>0</v>
      </c>
      <c r="M21" s="21">
        <f>sz_gk_forg_2008_01!M21+sz_gk_forg_2008_02!M21+sz_gk_forg_2008_03!M21+sz_gk_forg_2008_04!M21+sz_gk_forg_2008_05!M21+sz_gk_forg_2008_06!M21+sz_gk_forg_2008_07!M21+sz_gk_forg_2008_08!M21</f>
        <v>0</v>
      </c>
      <c r="N21" s="22">
        <f>SUM(L21:M21)</f>
        <v>0</v>
      </c>
      <c r="O21" s="20">
        <f>sz_gk_forg_2008_01!O21+sz_gk_forg_2008_02!O21+sz_gk_forg_2008_03!O21+sz_gk_forg_2008_04!O21+sz_gk_forg_2008_05!O21+sz_gk_forg_2008_06!O21+sz_gk_forg_2008_07!O21+sz_gk_forg_2008_08!O21</f>
        <v>0</v>
      </c>
      <c r="P21" s="21">
        <f>sz_gk_forg_2008_01!P21+sz_gk_forg_2008_02!P21+sz_gk_forg_2008_03!P21+sz_gk_forg_2008_04!P21+sz_gk_forg_2008_05!P21+sz_gk_forg_2008_06!P21+sz_gk_forg_2008_07!P21+sz_gk_forg_2008_08!P21</f>
        <v>0</v>
      </c>
      <c r="Q21" s="22">
        <f>SUM(O21:P21)</f>
        <v>0</v>
      </c>
      <c r="R21" s="20">
        <f>sz_gk_forg_2008_01!R21+sz_gk_forg_2008_02!R21+sz_gk_forg_2008_03!R21+sz_gk_forg_2008_04!R21+sz_gk_forg_2008_05!R21+sz_gk_forg_2008_06!R21+sz_gk_forg_2008_07!R21+sz_gk_forg_2008_08!R21</f>
        <v>0</v>
      </c>
      <c r="S21" s="21">
        <f>sz_gk_forg_2008_01!S21+sz_gk_forg_2008_02!S21+sz_gk_forg_2008_03!S21+sz_gk_forg_2008_04!S21+sz_gk_forg_2008_05!S21+sz_gk_forg_2008_06!S21+sz_gk_forg_2008_07!S21+sz_gk_forg_2008_08!S21</f>
        <v>0</v>
      </c>
      <c r="T21" s="22">
        <f>SUM(R21:S21)</f>
        <v>0</v>
      </c>
      <c r="U21" s="20">
        <f>sz_gk_forg_2008_01!U21+sz_gk_forg_2008_02!U21+sz_gk_forg_2008_03!U21+sz_gk_forg_2008_04!U21+sz_gk_forg_2008_05!U21+sz_gk_forg_2008_06!U21+sz_gk_forg_2008_07!U21+sz_gk_forg_2008_08!U21</f>
        <v>0</v>
      </c>
      <c r="V21" s="21">
        <f>sz_gk_forg_2008_01!V21+sz_gk_forg_2008_02!V21+sz_gk_forg_2008_03!V21+sz_gk_forg_2008_04!V21+sz_gk_forg_2008_05!V21+sz_gk_forg_2008_06!V21+sz_gk_forg_2008_07!V21+sz_gk_forg_2008_08!V21</f>
        <v>0</v>
      </c>
      <c r="W21" s="22">
        <f>SUM(U21:V21)</f>
        <v>0</v>
      </c>
      <c r="X21" s="20">
        <f>sz_gk_forg_2008_01!X21+sz_gk_forg_2008_02!X21+sz_gk_forg_2008_03!X21+sz_gk_forg_2008_04!X21+sz_gk_forg_2008_05!X21+sz_gk_forg_2008_06!X21+sz_gk_forg_2008_07!X21+sz_gk_forg_2008_08!X21+sz_gk_forg_2008_09!X21</f>
        <v>13</v>
      </c>
      <c r="Y21" s="21">
        <f>sz_gk_forg_2008_01!Y21+sz_gk_forg_2008_02!Y21+sz_gk_forg_2008_03!Y21+sz_gk_forg_2008_04!Y21+sz_gk_forg_2008_05!Y21+sz_gk_forg_2008_06!Y21+sz_gk_forg_2008_07!Y21+sz_gk_forg_2008_08!Y21+sz_gk_forg_2008_09!Y21</f>
        <v>10</v>
      </c>
      <c r="Z21" s="22">
        <f>SUM(X21:Y21)</f>
        <v>23</v>
      </c>
    </row>
    <row r="22" spans="1:26" ht="10.5" customHeight="1" thickBot="1">
      <c r="A22" s="396"/>
      <c r="B22" s="123" t="s">
        <v>0</v>
      </c>
      <c r="C22" s="89">
        <f aca="true" t="shared" si="5" ref="C22:H22">C21/C20-1</f>
        <v>0.1212121212121211</v>
      </c>
      <c r="D22" s="71">
        <f t="shared" si="5"/>
        <v>0.06451612903225801</v>
      </c>
      <c r="E22" s="129">
        <f t="shared" si="5"/>
        <v>0.09375</v>
      </c>
      <c r="F22" s="89">
        <f t="shared" si="5"/>
        <v>0.18181818181818188</v>
      </c>
      <c r="G22" s="71">
        <f t="shared" si="5"/>
        <v>0</v>
      </c>
      <c r="H22" s="129">
        <f t="shared" si="5"/>
        <v>0.09523809523809534</v>
      </c>
      <c r="I22" s="140">
        <v>0</v>
      </c>
      <c r="J22" s="62">
        <v>0</v>
      </c>
      <c r="K22" s="114">
        <v>0</v>
      </c>
      <c r="L22" s="140">
        <v>0</v>
      </c>
      <c r="M22" s="62">
        <v>0</v>
      </c>
      <c r="N22" s="114">
        <v>0</v>
      </c>
      <c r="O22" s="178">
        <v>0</v>
      </c>
      <c r="P22" s="142">
        <v>0</v>
      </c>
      <c r="Q22" s="114">
        <v>0</v>
      </c>
      <c r="R22" s="140">
        <v>0</v>
      </c>
      <c r="S22" s="62">
        <v>0</v>
      </c>
      <c r="T22" s="114">
        <v>0</v>
      </c>
      <c r="U22" s="140">
        <v>0</v>
      </c>
      <c r="V22" s="62">
        <v>0</v>
      </c>
      <c r="W22" s="109">
        <v>0</v>
      </c>
      <c r="X22" s="167">
        <f>X21/X20-1</f>
        <v>0.18181818181818188</v>
      </c>
      <c r="Y22" s="29">
        <f>Y21/Y20-1</f>
        <v>0</v>
      </c>
      <c r="Z22" s="168">
        <f>Z21/Z20-1</f>
        <v>0.09523809523809534</v>
      </c>
    </row>
    <row r="23" spans="1:26" ht="13.5" customHeight="1" thickBot="1">
      <c r="A23" s="446" t="s">
        <v>10</v>
      </c>
      <c r="B23" s="119">
        <v>2007</v>
      </c>
      <c r="C23" s="15">
        <f>sz_gk_forg_2008_01!C23+sz_gk_forg_2008_02!C23+sz_gk_forg_2008_03!C23+sz_gk_forg_2008_04!C23+sz_gk_forg_2008_05!C23+sz_gk_forg_2008_06!C23+sz_gk_forg_2008_07!C23+sz_gk_forg_2008_08!C23+sz_gk_forg_2008_09!C23</f>
        <v>278898</v>
      </c>
      <c r="D23" s="16">
        <f>sz_gk_forg_2008_01!D23+sz_gk_forg_2008_02!D23+sz_gk_forg_2008_03!D23+sz_gk_forg_2008_04!D23+sz_gk_forg_2008_05!D23+sz_gk_forg_2008_06!D23+sz_gk_forg_2008_07!D23+sz_gk_forg_2008_08!D23+sz_gk_forg_2008_09!D23</f>
        <v>238321</v>
      </c>
      <c r="E23" s="17">
        <f>SUM(C23:D23)</f>
        <v>517219</v>
      </c>
      <c r="F23" s="15">
        <f>sz_gk_forg_2008_01!F23+sz_gk_forg_2008_02!F23+sz_gk_forg_2008_03!F23+sz_gk_forg_2008_04!F23+sz_gk_forg_2008_05!F23+sz_gk_forg_2008_06!F23+sz_gk_forg_2008_07!F23+sz_gk_forg_2008_08!F23+sz_gk_forg_2008_09!F23</f>
        <v>102803</v>
      </c>
      <c r="G23" s="16">
        <f>sz_gk_forg_2008_01!G23+sz_gk_forg_2008_02!G23+sz_gk_forg_2008_03!G23+sz_gk_forg_2008_04!G23+sz_gk_forg_2008_05!G23+sz_gk_forg_2008_06!G23+sz_gk_forg_2008_07!G23+sz_gk_forg_2008_08!G23+sz_gk_forg_2008_09!G23</f>
        <v>94627</v>
      </c>
      <c r="H23" s="17">
        <f t="shared" si="0"/>
        <v>197430</v>
      </c>
      <c r="I23" s="15">
        <f>sz_gk_forg_2008_01!I23+sz_gk_forg_2008_02!I23+sz_gk_forg_2008_03!I23+sz_gk_forg_2008_04!I23+sz_gk_forg_2008_05!I23+sz_gk_forg_2008_06!I23+sz_gk_forg_2008_07!I23+sz_gk_forg_2008_08!I23+sz_gk_forg_2008_09!I23</f>
        <v>91961</v>
      </c>
      <c r="J23" s="16">
        <f>sz_gk_forg_2008_01!J23+sz_gk_forg_2008_02!J23+sz_gk_forg_2008_03!J23+sz_gk_forg_2008_04!J23+sz_gk_forg_2008_05!J23+sz_gk_forg_2008_06!J23+sz_gk_forg_2008_07!J23+sz_gk_forg_2008_08!J23+sz_gk_forg_2008_09!J23</f>
        <v>86520</v>
      </c>
      <c r="K23" s="17">
        <f>SUM(I23:J23)</f>
        <v>178481</v>
      </c>
      <c r="L23" s="15">
        <f>sz_gk_forg_2008_01!L23+sz_gk_forg_2008_02!L23+sz_gk_forg_2008_03!L23+sz_gk_forg_2008_04!L23+sz_gk_forg_2008_05!L23+sz_gk_forg_2008_06!L23+sz_gk_forg_2008_07!L23+sz_gk_forg_2008_08!L23+sz_gk_forg_2008_09!L23</f>
        <v>9395</v>
      </c>
      <c r="M23" s="16">
        <f>sz_gk_forg_2008_01!M23+sz_gk_forg_2008_02!M23+sz_gk_forg_2008_03!M23+sz_gk_forg_2008_04!M23+sz_gk_forg_2008_05!M23+sz_gk_forg_2008_06!M23+sz_gk_forg_2008_07!M23+sz_gk_forg_2008_08!M23+sz_gk_forg_2008_09!M23</f>
        <v>7043</v>
      </c>
      <c r="N23" s="17">
        <f t="shared" si="3"/>
        <v>16438</v>
      </c>
      <c r="O23" s="15">
        <f>sz_gk_forg_2008_01!O23+sz_gk_forg_2008_02!O23+sz_gk_forg_2008_03!O23+sz_gk_forg_2008_04!O23+sz_gk_forg_2008_05!O23+sz_gk_forg_2008_06!O23+sz_gk_forg_2008_07!O23+sz_gk_forg_2008_08!O23+sz_gk_forg_2008_09!O23</f>
        <v>1070</v>
      </c>
      <c r="P23" s="16">
        <f>sz_gk_forg_2008_01!P23+sz_gk_forg_2008_02!P23+sz_gk_forg_2008_03!P23+sz_gk_forg_2008_04!P23+sz_gk_forg_2008_05!P23+sz_gk_forg_2008_06!P23+sz_gk_forg_2008_07!P23+sz_gk_forg_2008_08!P23+sz_gk_forg_2008_09!P23</f>
        <v>636</v>
      </c>
      <c r="Q23" s="17">
        <f>SUM(O23:P23)</f>
        <v>1706</v>
      </c>
      <c r="R23" s="15">
        <f>sz_gk_forg_2008_01!R23+sz_gk_forg_2008_02!R23+sz_gk_forg_2008_03!R23+sz_gk_forg_2008_04!R23+sz_gk_forg_2008_05!R23+sz_gk_forg_2008_06!R23+sz_gk_forg_2008_07!R23+sz_gk_forg_2008_08!R23+sz_gk_forg_2008_09!R23</f>
        <v>377</v>
      </c>
      <c r="S23" s="16">
        <f>sz_gk_forg_2008_01!S23+sz_gk_forg_2008_02!S23+sz_gk_forg_2008_03!S23+sz_gk_forg_2008_04!S23+sz_gk_forg_2008_05!S23+sz_gk_forg_2008_06!S23+sz_gk_forg_2008_07!S23+sz_gk_forg_2008_08!S23+sz_gk_forg_2008_09!S23</f>
        <v>428</v>
      </c>
      <c r="T23" s="17">
        <f>SUM(R23:S23)</f>
        <v>805</v>
      </c>
      <c r="U23" s="15">
        <f>sz_gk_forg_2008_01!U23+sz_gk_forg_2008_02!U23+sz_gk_forg_2008_03!U23+sz_gk_forg_2008_04!U23+sz_gk_forg_2008_05!U23+sz_gk_forg_2008_06!U23+sz_gk_forg_2008_07!U23+sz_gk_forg_2008_08!U23</f>
        <v>0</v>
      </c>
      <c r="V23" s="16">
        <f>sz_gk_forg_2008_01!V23+sz_gk_forg_2008_02!V23+sz_gk_forg_2008_03!V23+sz_gk_forg_2008_04!V23+sz_gk_forg_2008_05!V23+sz_gk_forg_2008_06!V23+sz_gk_forg_2008_07!V23+sz_gk_forg_2008_08!V23</f>
        <v>0</v>
      </c>
      <c r="W23" s="17">
        <f>SUM(U23:V23)</f>
        <v>0</v>
      </c>
      <c r="X23" s="15">
        <f>sz_gk_forg_2008_01!X23+sz_gk_forg_2008_02!X23+sz_gk_forg_2008_03!X23+sz_gk_forg_2008_04!X23+sz_gk_forg_2008_05!X23+sz_gk_forg_2008_06!X23+sz_gk_forg_2008_07!X23+sz_gk_forg_2008_08!X23</f>
        <v>0</v>
      </c>
      <c r="Y23" s="16">
        <f>sz_gk_forg_2008_01!Y23+sz_gk_forg_2008_02!Y23+sz_gk_forg_2008_03!Y23+sz_gk_forg_2008_04!Y23+sz_gk_forg_2008_05!Y23+sz_gk_forg_2008_06!Y23+sz_gk_forg_2008_07!Y23+sz_gk_forg_2008_08!Y23</f>
        <v>0</v>
      </c>
      <c r="Z23" s="17">
        <f>SUM(X23:Y23)</f>
        <v>0</v>
      </c>
    </row>
    <row r="24" spans="1:26" ht="13.5" customHeight="1" thickBot="1">
      <c r="A24" s="446"/>
      <c r="B24" s="120">
        <v>2008</v>
      </c>
      <c r="C24" s="20">
        <f>sz_gk_forg_2008_01!C24+sz_gk_forg_2008_02!C24+sz_gk_forg_2008_03!C24+sz_gk_forg_2008_04!C24+sz_gk_forg_2008_05!C24+sz_gk_forg_2008_06!C24+sz_gk_forg_2008_07!C24+sz_gk_forg_2008_08!C24+sz_gk_forg_2008_09!C24</f>
        <v>326840</v>
      </c>
      <c r="D24" s="21">
        <f>sz_gk_forg_2008_01!D24+sz_gk_forg_2008_02!D24+sz_gk_forg_2008_03!D24+sz_gk_forg_2008_04!D24+sz_gk_forg_2008_05!D24+sz_gk_forg_2008_06!D24+sz_gk_forg_2008_07!D24+sz_gk_forg_2008_08!D24+sz_gk_forg_2008_09!D24</f>
        <v>298233</v>
      </c>
      <c r="E24" s="22">
        <f>SUM(C24:D24)</f>
        <v>625073</v>
      </c>
      <c r="F24" s="20">
        <f>sz_gk_forg_2008_01!F24+sz_gk_forg_2008_02!F24+sz_gk_forg_2008_03!F24+sz_gk_forg_2008_04!F24+sz_gk_forg_2008_05!F24+sz_gk_forg_2008_06!F24+sz_gk_forg_2008_07!F24+sz_gk_forg_2008_08!F24+sz_gk_forg_2008_09!F24</f>
        <v>122431</v>
      </c>
      <c r="G24" s="21">
        <f>sz_gk_forg_2008_01!G24+sz_gk_forg_2008_02!G24+sz_gk_forg_2008_03!G24+sz_gk_forg_2008_04!G24+sz_gk_forg_2008_05!G24+sz_gk_forg_2008_06!G24+sz_gk_forg_2008_07!G24+sz_gk_forg_2008_08!G24+sz_gk_forg_2008_09!G24</f>
        <v>120417</v>
      </c>
      <c r="H24" s="22">
        <f t="shared" si="0"/>
        <v>242848</v>
      </c>
      <c r="I24" s="20">
        <f>sz_gk_forg_2008_01!I24+sz_gk_forg_2008_02!I24+sz_gk_forg_2008_03!I24+sz_gk_forg_2008_04!I24+sz_gk_forg_2008_05!I24+sz_gk_forg_2008_06!I24+sz_gk_forg_2008_07!I24+sz_gk_forg_2008_08!I24+sz_gk_forg_2008_09!I24</f>
        <v>112219</v>
      </c>
      <c r="J24" s="21">
        <f>sz_gk_forg_2008_01!J24+sz_gk_forg_2008_02!J24+sz_gk_forg_2008_03!J24+sz_gk_forg_2008_04!J24+sz_gk_forg_2008_05!J24+sz_gk_forg_2008_06!J24+sz_gk_forg_2008_07!J24+sz_gk_forg_2008_08!J24+sz_gk_forg_2008_09!J24</f>
        <v>112173</v>
      </c>
      <c r="K24" s="22">
        <f>SUM(I24:J24)</f>
        <v>224392</v>
      </c>
      <c r="L24" s="20">
        <f>sz_gk_forg_2008_01!L24+sz_gk_forg_2008_02!L24+sz_gk_forg_2008_03!L24+sz_gk_forg_2008_04!L24+sz_gk_forg_2008_05!L24+sz_gk_forg_2008_06!L24+sz_gk_forg_2008_07!L24+sz_gk_forg_2008_08!L24+sz_gk_forg_2008_09!L24</f>
        <v>8766</v>
      </c>
      <c r="M24" s="21">
        <f>sz_gk_forg_2008_01!M24+sz_gk_forg_2008_02!M24+sz_gk_forg_2008_03!M24+sz_gk_forg_2008_04!M24+sz_gk_forg_2008_05!M24+sz_gk_forg_2008_06!M24+sz_gk_forg_2008_07!M24+sz_gk_forg_2008_08!M24+sz_gk_forg_2008_09!M24</f>
        <v>7316</v>
      </c>
      <c r="N24" s="22">
        <f t="shared" si="3"/>
        <v>16082</v>
      </c>
      <c r="O24" s="20">
        <f>sz_gk_forg_2008_01!O24+sz_gk_forg_2008_02!O24+sz_gk_forg_2008_03!O24+sz_gk_forg_2008_04!O24+sz_gk_forg_2008_05!O24+sz_gk_forg_2008_06!O24+sz_gk_forg_2008_07!O24+sz_gk_forg_2008_08!O24+sz_gk_forg_2008_09!O24</f>
        <v>987</v>
      </c>
      <c r="P24" s="21">
        <f>sz_gk_forg_2008_01!P24+sz_gk_forg_2008_02!P24+sz_gk_forg_2008_03!P24+sz_gk_forg_2008_04!P24+sz_gk_forg_2008_05!P24+sz_gk_forg_2008_06!P24+sz_gk_forg_2008_07!P24+sz_gk_forg_2008_08!P24+sz_gk_forg_2008_09!P24</f>
        <v>550</v>
      </c>
      <c r="Q24" s="22">
        <f>SUM(O24:P24)</f>
        <v>1537</v>
      </c>
      <c r="R24" s="20">
        <f>sz_gk_forg_2008_01!R24+sz_gk_forg_2008_02!R24+sz_gk_forg_2008_03!R24+sz_gk_forg_2008_04!R24+sz_gk_forg_2008_05!R24+sz_gk_forg_2008_06!R24+sz_gk_forg_2008_07!R24+sz_gk_forg_2008_08!R24+sz_gk_forg_2008_09!R24</f>
        <v>459</v>
      </c>
      <c r="S24" s="21">
        <f>sz_gk_forg_2008_01!S24+sz_gk_forg_2008_02!S24+sz_gk_forg_2008_03!S24+sz_gk_forg_2008_04!S24+sz_gk_forg_2008_05!S24+sz_gk_forg_2008_06!S24+sz_gk_forg_2008_07!S24+sz_gk_forg_2008_08!S24+sz_gk_forg_2008_09!S24</f>
        <v>378</v>
      </c>
      <c r="T24" s="22">
        <f>SUM(R24:S24)</f>
        <v>837</v>
      </c>
      <c r="U24" s="20">
        <f>sz_gk_forg_2008_01!U24+sz_gk_forg_2008_02!U24+sz_gk_forg_2008_03!U24+sz_gk_forg_2008_04!U24+sz_gk_forg_2008_05!U24+sz_gk_forg_2008_06!U24+sz_gk_forg_2008_07!U24+sz_gk_forg_2008_08!U24</f>
        <v>0</v>
      </c>
      <c r="V24" s="21">
        <f>sz_gk_forg_2008_01!V24+sz_gk_forg_2008_02!V24+sz_gk_forg_2008_03!V24+sz_gk_forg_2008_04!V24+sz_gk_forg_2008_05!V24+sz_gk_forg_2008_06!V24+sz_gk_forg_2008_07!V24+sz_gk_forg_2008_08!V24</f>
        <v>0</v>
      </c>
      <c r="W24" s="22">
        <f>SUM(U24:V24)</f>
        <v>0</v>
      </c>
      <c r="X24" s="20">
        <f>sz_gk_forg_2008_01!X24+sz_gk_forg_2008_02!X24+sz_gk_forg_2008_03!X24+sz_gk_forg_2008_04!X24+sz_gk_forg_2008_05!X24+sz_gk_forg_2008_06!X24+sz_gk_forg_2008_07!X24+sz_gk_forg_2008_08!X24</f>
        <v>0</v>
      </c>
      <c r="Y24" s="21">
        <f>sz_gk_forg_2008_01!Y24+sz_gk_forg_2008_02!Y24+sz_gk_forg_2008_03!Y24+sz_gk_forg_2008_04!Y24+sz_gk_forg_2008_05!Y24+sz_gk_forg_2008_06!Y24+sz_gk_forg_2008_07!Y24+sz_gk_forg_2008_08!Y24</f>
        <v>0</v>
      </c>
      <c r="Z24" s="22">
        <f>SUM(X24:Y24)</f>
        <v>0</v>
      </c>
    </row>
    <row r="25" spans="1:26" ht="10.5" customHeight="1" thickBot="1">
      <c r="A25" s="446"/>
      <c r="B25" s="121" t="s">
        <v>0</v>
      </c>
      <c r="C25" s="89">
        <f>C24/C23-1</f>
        <v>0.17189796986711992</v>
      </c>
      <c r="D25" s="71">
        <f>D24/D23-1</f>
        <v>0.2513920300770809</v>
      </c>
      <c r="E25" s="25">
        <f aca="true" t="shared" si="6" ref="E25:T25">E24/E23-1</f>
        <v>0.20852675559095868</v>
      </c>
      <c r="F25" s="26">
        <f t="shared" si="6"/>
        <v>0.19092828030310405</v>
      </c>
      <c r="G25" s="27">
        <f t="shared" si="6"/>
        <v>0.2725437771460577</v>
      </c>
      <c r="H25" s="25">
        <f t="shared" si="6"/>
        <v>0.23004609228587358</v>
      </c>
      <c r="I25" s="26">
        <f>I24/I23-1</f>
        <v>0.22028903556942625</v>
      </c>
      <c r="J25" s="27">
        <f>J24/J23-1</f>
        <v>0.2964979195561719</v>
      </c>
      <c r="K25" s="25">
        <f t="shared" si="6"/>
        <v>0.2572318622150256</v>
      </c>
      <c r="L25" s="26">
        <f t="shared" si="6"/>
        <v>-0.0669505055880788</v>
      </c>
      <c r="M25" s="27">
        <f t="shared" si="6"/>
        <v>0.03876189123952867</v>
      </c>
      <c r="N25" s="25">
        <f t="shared" si="6"/>
        <v>-0.02165713590461127</v>
      </c>
      <c r="O25" s="89">
        <f t="shared" si="6"/>
        <v>-0.07757009345794397</v>
      </c>
      <c r="P25" s="71">
        <f t="shared" si="6"/>
        <v>-0.1352201257861635</v>
      </c>
      <c r="Q25" s="25">
        <f t="shared" si="6"/>
        <v>-0.0990621336459554</v>
      </c>
      <c r="R25" s="26">
        <v>5</v>
      </c>
      <c r="S25" s="27">
        <f t="shared" si="6"/>
        <v>-0.11682242990654201</v>
      </c>
      <c r="T25" s="25">
        <f t="shared" si="6"/>
        <v>0.03975155279503095</v>
      </c>
      <c r="U25" s="140">
        <v>0</v>
      </c>
      <c r="V25" s="62">
        <v>0</v>
      </c>
      <c r="W25" s="58">
        <v>0</v>
      </c>
      <c r="X25" s="140">
        <v>0</v>
      </c>
      <c r="Y25" s="62">
        <v>0</v>
      </c>
      <c r="Z25" s="58">
        <v>0</v>
      </c>
    </row>
    <row r="26" spans="1:26" ht="13.5" customHeight="1" thickBot="1">
      <c r="A26" s="446" t="s">
        <v>11</v>
      </c>
      <c r="B26" s="116">
        <v>2007</v>
      </c>
      <c r="C26" s="15">
        <f>sz_gk_forg_2008_01!C26+sz_gk_forg_2008_02!C26+sz_gk_forg_2008_03!C26+sz_gk_forg_2008_04!C26+sz_gk_forg_2008_05!C26+sz_gk_forg_2008_06!C26+sz_gk_forg_2008_07!C26+sz_gk_forg_2008_08!C26+sz_gk_forg_2008_09!C26</f>
        <v>6712</v>
      </c>
      <c r="D26" s="16">
        <f>sz_gk_forg_2008_01!D26+sz_gk_forg_2008_02!D26+sz_gk_forg_2008_03!D26+sz_gk_forg_2008_04!D26+sz_gk_forg_2008_05!D26+sz_gk_forg_2008_06!D26+sz_gk_forg_2008_07!D26+sz_gk_forg_2008_08!D26+sz_gk_forg_2008_09!D26</f>
        <v>6559</v>
      </c>
      <c r="E26" s="17">
        <f>SUM(C26:D26)</f>
        <v>13271</v>
      </c>
      <c r="F26" s="15">
        <f>sz_gk_forg_2008_01!F26+sz_gk_forg_2008_02!F26+sz_gk_forg_2008_03!F26+sz_gk_forg_2008_04!F26+sz_gk_forg_2008_05!F26+sz_gk_forg_2008_06!F26+sz_gk_forg_2008_07!F26+sz_gk_forg_2008_08!F26+sz_gk_forg_2008_09!F26</f>
        <v>1251</v>
      </c>
      <c r="G26" s="16">
        <f>sz_gk_forg_2008_01!G26+sz_gk_forg_2008_02!G26+sz_gk_forg_2008_03!G26+sz_gk_forg_2008_04!G26+sz_gk_forg_2008_05!G26+sz_gk_forg_2008_06!G26+sz_gk_forg_2008_07!G26+sz_gk_forg_2008_08!G26+sz_gk_forg_2008_09!G26</f>
        <v>1256</v>
      </c>
      <c r="H26" s="17">
        <f t="shared" si="0"/>
        <v>2507</v>
      </c>
      <c r="I26" s="15">
        <f>sz_gk_forg_2008_01!I26+sz_gk_forg_2008_02!I26+sz_gk_forg_2008_03!I26+sz_gk_forg_2008_04!I26+sz_gk_forg_2008_05!I26+sz_gk_forg_2008_06!I26+sz_gk_forg_2008_07!I26+sz_gk_forg_2008_08!I26</f>
        <v>0</v>
      </c>
      <c r="J26" s="16">
        <f>sz_gk_forg_2008_01!J26+sz_gk_forg_2008_02!J26+sz_gk_forg_2008_03!J26+sz_gk_forg_2008_04!J26+sz_gk_forg_2008_05!J26+sz_gk_forg_2008_06!J26+sz_gk_forg_2008_07!J26+sz_gk_forg_2008_08!J26</f>
        <v>0</v>
      </c>
      <c r="K26" s="17">
        <v>0</v>
      </c>
      <c r="L26" s="15">
        <f>sz_gk_forg_2008_01!L26+sz_gk_forg_2008_02!L26+sz_gk_forg_2008_03!L26+sz_gk_forg_2008_04!L26+sz_gk_forg_2008_05!L26+sz_gk_forg_2008_06!L26+sz_gk_forg_2008_07!L26+sz_gk_forg_2008_08!L26</f>
        <v>0</v>
      </c>
      <c r="M26" s="16">
        <f>sz_gk_forg_2008_01!M26+sz_gk_forg_2008_02!M26+sz_gk_forg_2008_03!M26+sz_gk_forg_2008_04!M26+sz_gk_forg_2008_05!M26+sz_gk_forg_2008_06!M26+sz_gk_forg_2008_07!M26+sz_gk_forg_2008_08!M26</f>
        <v>0</v>
      </c>
      <c r="N26" s="17">
        <f t="shared" si="3"/>
        <v>0</v>
      </c>
      <c r="O26" s="15">
        <f>sz_gk_forg_2008_01!O26+sz_gk_forg_2008_02!O26+sz_gk_forg_2008_03!O26+sz_gk_forg_2008_04!O26+sz_gk_forg_2008_05!O26+sz_gk_forg_2008_06!O26+sz_gk_forg_2008_07!O26+sz_gk_forg_2008_08!O26</f>
        <v>0</v>
      </c>
      <c r="P26" s="16">
        <f>sz_gk_forg_2008_01!P26+sz_gk_forg_2008_02!P26+sz_gk_forg_2008_03!P26+sz_gk_forg_2008_04!P26+sz_gk_forg_2008_05!P26+sz_gk_forg_2008_06!P26+sz_gk_forg_2008_07!P26+sz_gk_forg_2008_08!P26</f>
        <v>0</v>
      </c>
      <c r="Q26" s="17">
        <v>0</v>
      </c>
      <c r="R26" s="15">
        <f>sz_gk_forg_2008_01!R26+sz_gk_forg_2008_02!R26+sz_gk_forg_2008_03!R26+sz_gk_forg_2008_04!R26+sz_gk_forg_2008_05!R26+sz_gk_forg_2008_06!R26+sz_gk_forg_2008_07!R26+sz_gk_forg_2008_08!R26</f>
        <v>0</v>
      </c>
      <c r="S26" s="16">
        <f>sz_gk_forg_2008_01!S26+sz_gk_forg_2008_02!S26+sz_gk_forg_2008_03!S26+sz_gk_forg_2008_04!S26+sz_gk_forg_2008_05!S26+sz_gk_forg_2008_06!S26+sz_gk_forg_2008_07!S26+sz_gk_forg_2008_08!S26</f>
        <v>0</v>
      </c>
      <c r="T26" s="17">
        <f>SUM(R26:S26)</f>
        <v>0</v>
      </c>
      <c r="U26" s="15">
        <f>sz_gk_forg_2008_01!U26+sz_gk_forg_2008_02!U26+sz_gk_forg_2008_03!U26+sz_gk_forg_2008_04!U26+sz_gk_forg_2008_05!U26+sz_gk_forg_2008_06!U26+sz_gk_forg_2008_07!U26+sz_gk_forg_2008_08!U26+sz_gk_forg_2008_09!U26</f>
        <v>1251</v>
      </c>
      <c r="V26" s="16">
        <f>sz_gk_forg_2008_01!V26+sz_gk_forg_2008_02!V26+sz_gk_forg_2008_03!V26+sz_gk_forg_2008_04!V26+sz_gk_forg_2008_05!V26+sz_gk_forg_2008_06!V26+sz_gk_forg_2008_07!V26+sz_gk_forg_2008_08!V26+sz_gk_forg_2008_09!V26</f>
        <v>1256</v>
      </c>
      <c r="W26" s="17">
        <f>SUM(U26:V26)</f>
        <v>2507</v>
      </c>
      <c r="X26" s="15">
        <f>sz_gk_forg_2008_01!X26+sz_gk_forg_2008_02!X26+sz_gk_forg_2008_03!X26+sz_gk_forg_2008_04!X26+sz_gk_forg_2008_05!X26+sz_gk_forg_2008_06!X26+sz_gk_forg_2008_07!X26+sz_gk_forg_2008_08!X26</f>
        <v>0</v>
      </c>
      <c r="Y26" s="16">
        <f>sz_gk_forg_2008_01!Y26+sz_gk_forg_2008_02!Y26+sz_gk_forg_2008_03!Y26+sz_gk_forg_2008_04!Y26+sz_gk_forg_2008_05!Y26+sz_gk_forg_2008_06!Y26+sz_gk_forg_2008_07!Y26+sz_gk_forg_2008_08!Y26</f>
        <v>0</v>
      </c>
      <c r="Z26" s="17">
        <f>SUM(X26:Y26)</f>
        <v>0</v>
      </c>
    </row>
    <row r="27" spans="1:26" ht="13.5" customHeight="1" thickBot="1">
      <c r="A27" s="446"/>
      <c r="B27" s="117">
        <v>2008</v>
      </c>
      <c r="C27" s="20">
        <f>sz_gk_forg_2008_01!C27+sz_gk_forg_2008_02!C27+sz_gk_forg_2008_03!C27+sz_gk_forg_2008_04!C27+sz_gk_forg_2008_05!C27+sz_gk_forg_2008_06!C27+sz_gk_forg_2008_07!C27+sz_gk_forg_2008_08!C27+sz_gk_forg_2008_09!C27</f>
        <v>4369</v>
      </c>
      <c r="D27" s="21">
        <f>sz_gk_forg_2008_01!D27+sz_gk_forg_2008_02!D27+sz_gk_forg_2008_03!D27+sz_gk_forg_2008_04!D27+sz_gk_forg_2008_05!D27+sz_gk_forg_2008_06!D27+sz_gk_forg_2008_07!D27+sz_gk_forg_2008_08!D27+sz_gk_forg_2008_09!D27</f>
        <v>4337</v>
      </c>
      <c r="E27" s="22">
        <f>SUM(C27:D27)</f>
        <v>8706</v>
      </c>
      <c r="F27" s="20">
        <f>sz_gk_forg_2008_01!F27+sz_gk_forg_2008_02!F27+sz_gk_forg_2008_03!F27+sz_gk_forg_2008_04!F27+sz_gk_forg_2008_05!F27+sz_gk_forg_2008_06!F27+sz_gk_forg_2008_07!F27+sz_gk_forg_2008_08!F27+sz_gk_forg_2008_09!F27</f>
        <v>825</v>
      </c>
      <c r="G27" s="21">
        <f>sz_gk_forg_2008_01!G27+sz_gk_forg_2008_02!G27+sz_gk_forg_2008_03!G27+sz_gk_forg_2008_04!G27+sz_gk_forg_2008_05!G27+sz_gk_forg_2008_06!G27+sz_gk_forg_2008_07!G27+sz_gk_forg_2008_08!G27+sz_gk_forg_2008_09!G27</f>
        <v>825</v>
      </c>
      <c r="H27" s="22">
        <f t="shared" si="0"/>
        <v>1650</v>
      </c>
      <c r="I27" s="20">
        <f>sz_gk_forg_2008_01!I27+sz_gk_forg_2008_02!I27+sz_gk_forg_2008_03!I27+sz_gk_forg_2008_04!I27+sz_gk_forg_2008_05!I27+sz_gk_forg_2008_06!I27+sz_gk_forg_2008_07!I27+sz_gk_forg_2008_08!I27</f>
        <v>0</v>
      </c>
      <c r="J27" s="21">
        <f>sz_gk_forg_2008_01!J27+sz_gk_forg_2008_02!J27+sz_gk_forg_2008_03!J27+sz_gk_forg_2008_04!J27+sz_gk_forg_2008_05!J27+sz_gk_forg_2008_06!J27+sz_gk_forg_2008_07!J27+sz_gk_forg_2008_08!J27</f>
        <v>0</v>
      </c>
      <c r="K27" s="22">
        <v>0</v>
      </c>
      <c r="L27" s="20">
        <f>sz_gk_forg_2008_01!L27+sz_gk_forg_2008_02!L27+sz_gk_forg_2008_03!L27+sz_gk_forg_2008_04!L27+sz_gk_forg_2008_05!L27+sz_gk_forg_2008_06!L27+sz_gk_forg_2008_07!L27+sz_gk_forg_2008_08!L27</f>
        <v>0</v>
      </c>
      <c r="M27" s="21">
        <f>sz_gk_forg_2008_01!M27+sz_gk_forg_2008_02!M27+sz_gk_forg_2008_03!M27+sz_gk_forg_2008_04!M27+sz_gk_forg_2008_05!M27+sz_gk_forg_2008_06!M27+sz_gk_forg_2008_07!M27+sz_gk_forg_2008_08!M27</f>
        <v>0</v>
      </c>
      <c r="N27" s="22">
        <f t="shared" si="3"/>
        <v>0</v>
      </c>
      <c r="O27" s="20">
        <f>sz_gk_forg_2008_01!O27+sz_gk_forg_2008_02!O27+sz_gk_forg_2008_03!O27+sz_gk_forg_2008_04!O27+sz_gk_forg_2008_05!O27+sz_gk_forg_2008_06!O27+sz_gk_forg_2008_07!O27+sz_gk_forg_2008_08!O27</f>
        <v>0</v>
      </c>
      <c r="P27" s="21">
        <f>sz_gk_forg_2008_01!P27+sz_gk_forg_2008_02!P27+sz_gk_forg_2008_03!P27+sz_gk_forg_2008_04!P27+sz_gk_forg_2008_05!P27+sz_gk_forg_2008_06!P27+sz_gk_forg_2008_07!P27+sz_gk_forg_2008_08!P27</f>
        <v>0</v>
      </c>
      <c r="Q27" s="22">
        <v>0</v>
      </c>
      <c r="R27" s="20">
        <f>sz_gk_forg_2008_01!R27+sz_gk_forg_2008_02!R27+sz_gk_forg_2008_03!R27+sz_gk_forg_2008_04!R27+sz_gk_forg_2008_05!R27+sz_gk_forg_2008_06!R27+sz_gk_forg_2008_07!R27+sz_gk_forg_2008_08!R27</f>
        <v>0</v>
      </c>
      <c r="S27" s="21">
        <f>sz_gk_forg_2008_01!S27+sz_gk_forg_2008_02!S27+sz_gk_forg_2008_03!S27+sz_gk_forg_2008_04!S27+sz_gk_forg_2008_05!S27+sz_gk_forg_2008_06!S27+sz_gk_forg_2008_07!S27+sz_gk_forg_2008_08!S27</f>
        <v>0</v>
      </c>
      <c r="T27" s="22">
        <f>SUM(R27:S27)</f>
        <v>0</v>
      </c>
      <c r="U27" s="20">
        <f>sz_gk_forg_2008_01!U27+sz_gk_forg_2008_02!U27+sz_gk_forg_2008_03!U27+sz_gk_forg_2008_04!U27+sz_gk_forg_2008_05!U27+sz_gk_forg_2008_06!U27+sz_gk_forg_2008_07!U27+sz_gk_forg_2008_08!U27+sz_gk_forg_2008_09!U27</f>
        <v>825</v>
      </c>
      <c r="V27" s="21">
        <f>sz_gk_forg_2008_01!V27+sz_gk_forg_2008_02!V27+sz_gk_forg_2008_03!V27+sz_gk_forg_2008_04!V27+sz_gk_forg_2008_05!V27+sz_gk_forg_2008_06!V27+sz_gk_forg_2008_07!V27+sz_gk_forg_2008_08!V27+sz_gk_forg_2008_09!V27</f>
        <v>825</v>
      </c>
      <c r="W27" s="22">
        <f>SUM(U27:V27)</f>
        <v>1650</v>
      </c>
      <c r="X27" s="20">
        <f>sz_gk_forg_2008_01!X27+sz_gk_forg_2008_02!X27+sz_gk_forg_2008_03!X27+sz_gk_forg_2008_04!X27+sz_gk_forg_2008_05!X27+sz_gk_forg_2008_06!X27+sz_gk_forg_2008_07!X27+sz_gk_forg_2008_08!X27</f>
        <v>0</v>
      </c>
      <c r="Y27" s="21">
        <f>sz_gk_forg_2008_01!Y27+sz_gk_forg_2008_02!Y27+sz_gk_forg_2008_03!Y27+sz_gk_forg_2008_04!Y27+sz_gk_forg_2008_05!Y27+sz_gk_forg_2008_06!Y27+sz_gk_forg_2008_07!Y27+sz_gk_forg_2008_08!Y27</f>
        <v>0</v>
      </c>
      <c r="Z27" s="22">
        <f>SUM(X27:Y27)</f>
        <v>0</v>
      </c>
    </row>
    <row r="28" spans="1:26" ht="10.5" customHeight="1" thickBot="1">
      <c r="A28" s="446"/>
      <c r="B28" s="118" t="s">
        <v>0</v>
      </c>
      <c r="C28" s="89">
        <f aca="true" t="shared" si="7" ref="C28:H28">C27/C26-1</f>
        <v>-0.34907628128724677</v>
      </c>
      <c r="D28" s="71">
        <f t="shared" si="7"/>
        <v>-0.33877115413935055</v>
      </c>
      <c r="E28" s="25">
        <f t="shared" si="7"/>
        <v>-0.34398312109110085</v>
      </c>
      <c r="F28" s="26">
        <f t="shared" si="7"/>
        <v>-0.3405275779376499</v>
      </c>
      <c r="G28" s="27">
        <f t="shared" si="7"/>
        <v>-0.3431528662420382</v>
      </c>
      <c r="H28" s="25">
        <f t="shared" si="7"/>
        <v>-0.341842840047866</v>
      </c>
      <c r="I28" s="140">
        <v>0</v>
      </c>
      <c r="J28" s="62">
        <v>0</v>
      </c>
      <c r="K28" s="58">
        <v>0</v>
      </c>
      <c r="L28" s="104">
        <v>0</v>
      </c>
      <c r="M28" s="49">
        <v>0</v>
      </c>
      <c r="N28" s="58">
        <v>0</v>
      </c>
      <c r="O28" s="105">
        <v>0</v>
      </c>
      <c r="P28" s="73">
        <v>0</v>
      </c>
      <c r="Q28" s="109">
        <v>0</v>
      </c>
      <c r="R28" s="107">
        <v>0</v>
      </c>
      <c r="S28" s="108">
        <v>0</v>
      </c>
      <c r="T28" s="109">
        <v>0</v>
      </c>
      <c r="U28" s="167">
        <f>U27/U26-1</f>
        <v>-0.3405275779376499</v>
      </c>
      <c r="V28" s="29">
        <f>V27/V26-1</f>
        <v>-0.3431528662420382</v>
      </c>
      <c r="W28" s="25">
        <f>W27/W26-1</f>
        <v>-0.341842840047866</v>
      </c>
      <c r="X28" s="107">
        <v>0</v>
      </c>
      <c r="Y28" s="108">
        <v>0</v>
      </c>
      <c r="Z28" s="114">
        <v>0</v>
      </c>
    </row>
    <row r="29" spans="1:26" ht="13.5" customHeight="1" thickBot="1">
      <c r="A29" s="446" t="s">
        <v>24</v>
      </c>
      <c r="B29" s="116">
        <v>2007</v>
      </c>
      <c r="C29" s="15">
        <f>sz_gk_forg_2008_01!C29+sz_gk_forg_2008_02!C29+sz_gk_forg_2008_03!C29+sz_gk_forg_2008_04!C29+sz_gk_forg_2008_05!C29+sz_gk_forg_2008_06!C29+sz_gk_forg_2008_07!C29+sz_gk_forg_2008_08!C29+sz_gk_forg_2008_09!C29</f>
        <v>1147682</v>
      </c>
      <c r="D29" s="16">
        <f>sz_gk_forg_2008_01!D29+sz_gk_forg_2008_02!D29+sz_gk_forg_2008_03!D29+sz_gk_forg_2008_04!D29+sz_gk_forg_2008_05!D29+sz_gk_forg_2008_06!D29+sz_gk_forg_2008_07!D29+sz_gk_forg_2008_08!D29+sz_gk_forg_2008_09!D29</f>
        <v>911006</v>
      </c>
      <c r="E29" s="17">
        <f>SUM(C29:D29)</f>
        <v>2058688</v>
      </c>
      <c r="F29" s="15">
        <f>sz_gk_forg_2008_01!F29+sz_gk_forg_2008_02!F29+sz_gk_forg_2008_03!F29+sz_gk_forg_2008_04!F29+sz_gk_forg_2008_05!F29+sz_gk_forg_2008_06!F29+sz_gk_forg_2008_07!F29+sz_gk_forg_2008_08!F29+sz_gk_forg_2008_09!F29</f>
        <v>399832</v>
      </c>
      <c r="G29" s="16">
        <f>sz_gk_forg_2008_01!G29+sz_gk_forg_2008_02!G29+sz_gk_forg_2008_03!G29+sz_gk_forg_2008_04!G29+sz_gk_forg_2008_05!G29+sz_gk_forg_2008_06!G29+sz_gk_forg_2008_07!G29+sz_gk_forg_2008_08!G29+sz_gk_forg_2008_09!G29</f>
        <v>334588</v>
      </c>
      <c r="H29" s="17">
        <f>SUM(F29:G29)</f>
        <v>734420</v>
      </c>
      <c r="I29" s="15">
        <f>sz_gk_forg_2008_01!I29+sz_gk_forg_2008_02!I29+sz_gk_forg_2008_03!I29+sz_gk_forg_2008_04!I29+sz_gk_forg_2008_05!I29+sz_gk_forg_2008_06!I29+sz_gk_forg_2008_07!I29+sz_gk_forg_2008_08!I29+sz_gk_forg_2008_09!I29</f>
        <v>246262</v>
      </c>
      <c r="J29" s="16">
        <f>sz_gk_forg_2008_01!J29+sz_gk_forg_2008_02!J29+sz_gk_forg_2008_03!J29+sz_gk_forg_2008_04!J29+sz_gk_forg_2008_05!J29+sz_gk_forg_2008_06!J29+sz_gk_forg_2008_07!J29+sz_gk_forg_2008_08!J29+sz_gk_forg_2008_09!J29</f>
        <v>225034</v>
      </c>
      <c r="K29" s="17">
        <f>SUM(I29:J29)</f>
        <v>471296</v>
      </c>
      <c r="L29" s="15">
        <f>sz_gk_forg_2008_01!L29+sz_gk_forg_2008_02!L29+sz_gk_forg_2008_03!L29+sz_gk_forg_2008_04!L29+sz_gk_forg_2008_05!L29+sz_gk_forg_2008_06!L29+sz_gk_forg_2008_07!L29+sz_gk_forg_2008_08!L29+sz_gk_forg_2008_09!L29</f>
        <v>143442</v>
      </c>
      <c r="M29" s="16">
        <f>sz_gk_forg_2008_01!M29+sz_gk_forg_2008_02!M29+sz_gk_forg_2008_03!M29+sz_gk_forg_2008_04!M29+sz_gk_forg_2008_05!M29+sz_gk_forg_2008_06!M29+sz_gk_forg_2008_07!M29+sz_gk_forg_2008_08!M29+sz_gk_forg_2008_09!M29</f>
        <v>101092</v>
      </c>
      <c r="N29" s="17">
        <f>SUM(L29:M29)</f>
        <v>244534</v>
      </c>
      <c r="O29" s="15">
        <f>sz_gk_forg_2008_01!O29+sz_gk_forg_2008_02!O29+sz_gk_forg_2008_03!O29+sz_gk_forg_2008_04!O29+sz_gk_forg_2008_05!O29+sz_gk_forg_2008_06!O29+sz_gk_forg_2008_07!O29+sz_gk_forg_2008_08!O29+sz_gk_forg_2008_09!O29</f>
        <v>9401</v>
      </c>
      <c r="P29" s="16">
        <f>sz_gk_forg_2008_01!P29+sz_gk_forg_2008_02!P29+sz_gk_forg_2008_03!P29+sz_gk_forg_2008_04!P29+sz_gk_forg_2008_05!P29+sz_gk_forg_2008_06!P29+sz_gk_forg_2008_07!P29+sz_gk_forg_2008_08!P29+sz_gk_forg_2008_09!P29</f>
        <v>7753</v>
      </c>
      <c r="Q29" s="17">
        <f>SUM(O29:P29)</f>
        <v>17154</v>
      </c>
      <c r="R29" s="15">
        <f>sz_gk_forg_2008_01!R29+sz_gk_forg_2008_02!R29+sz_gk_forg_2008_03!R29+sz_gk_forg_2008_04!R29+sz_gk_forg_2008_05!R29+sz_gk_forg_2008_06!R29+sz_gk_forg_2008_07!R29+sz_gk_forg_2008_08!R29+sz_gk_forg_2008_09!R29</f>
        <v>713</v>
      </c>
      <c r="S29" s="16">
        <f>sz_gk_forg_2008_01!S29+sz_gk_forg_2008_02!S29+sz_gk_forg_2008_03!S29+sz_gk_forg_2008_04!S29+sz_gk_forg_2008_05!S29+sz_gk_forg_2008_06!S29+sz_gk_forg_2008_07!S29+sz_gk_forg_2008_08!S29+sz_gk_forg_2008_09!S29</f>
        <v>695</v>
      </c>
      <c r="T29" s="17">
        <f>SUM(R29:S29)</f>
        <v>1408</v>
      </c>
      <c r="U29" s="15">
        <f>sz_gk_forg_2008_01!U29+sz_gk_forg_2008_02!U29+sz_gk_forg_2008_03!U29+sz_gk_forg_2008_04!U29+sz_gk_forg_2008_05!U29+sz_gk_forg_2008_06!U29+sz_gk_forg_2008_07!U29+sz_gk_forg_2008_08!U29</f>
        <v>0</v>
      </c>
      <c r="V29" s="16">
        <f>sz_gk_forg_2008_01!V29+sz_gk_forg_2008_02!V29+sz_gk_forg_2008_03!V29+sz_gk_forg_2008_04!V29+sz_gk_forg_2008_05!V29+sz_gk_forg_2008_06!V29+sz_gk_forg_2008_07!V29+sz_gk_forg_2008_08!V29</f>
        <v>0</v>
      </c>
      <c r="W29" s="17">
        <f>SUM(U29:V29)</f>
        <v>0</v>
      </c>
      <c r="X29" s="15">
        <f>sz_gk_forg_2008_01!X29+sz_gk_forg_2008_02!X29+sz_gk_forg_2008_03!X29+sz_gk_forg_2008_04!X29+sz_gk_forg_2008_05!X29+sz_gk_forg_2008_06!X29+sz_gk_forg_2008_07!X29+sz_gk_forg_2008_08!X29</f>
        <v>0</v>
      </c>
      <c r="Y29" s="16">
        <f>sz_gk_forg_2008_01!Y29+sz_gk_forg_2008_02!Y29+sz_gk_forg_2008_03!Y29+sz_gk_forg_2008_04!Y29+sz_gk_forg_2008_05!Y29+sz_gk_forg_2008_06!Y29+sz_gk_forg_2008_07!Y29+sz_gk_forg_2008_08!Y29</f>
        <v>0</v>
      </c>
      <c r="Z29" s="17">
        <f>SUM(X29:Y29)</f>
        <v>0</v>
      </c>
    </row>
    <row r="30" spans="1:26" ht="13.5" customHeight="1" thickBot="1">
      <c r="A30" s="446"/>
      <c r="B30" s="117">
        <v>2008</v>
      </c>
      <c r="C30" s="20">
        <f>sz_gk_forg_2008_01!C30+sz_gk_forg_2008_02!C30+sz_gk_forg_2008_03!C30+sz_gk_forg_2008_04!C30+sz_gk_forg_2008_05!C30+sz_gk_forg_2008_06!C30+sz_gk_forg_2008_07!C30+sz_gk_forg_2008_08!C30+sz_gk_forg_2008_09!C30</f>
        <v>1373456</v>
      </c>
      <c r="D30" s="21">
        <f>sz_gk_forg_2008_01!D30+sz_gk_forg_2008_02!D30+sz_gk_forg_2008_03!D30+sz_gk_forg_2008_04!D30+sz_gk_forg_2008_05!D30+sz_gk_forg_2008_06!D30+sz_gk_forg_2008_07!D30+sz_gk_forg_2008_08!D30+sz_gk_forg_2008_09!D30</f>
        <v>1101466</v>
      </c>
      <c r="E30" s="22">
        <f>SUM(C30:D30)</f>
        <v>2474922</v>
      </c>
      <c r="F30" s="20">
        <f>sz_gk_forg_2008_01!F30+sz_gk_forg_2008_02!F30+sz_gk_forg_2008_03!F30+sz_gk_forg_2008_04!F30+sz_gk_forg_2008_05!F30+sz_gk_forg_2008_06!F30+sz_gk_forg_2008_07!F30+sz_gk_forg_2008_08!F30+sz_gk_forg_2008_09!F30</f>
        <v>559109</v>
      </c>
      <c r="G30" s="21">
        <f>sz_gk_forg_2008_01!G30+sz_gk_forg_2008_02!G30+sz_gk_forg_2008_03!G30+sz_gk_forg_2008_04!G30+sz_gk_forg_2008_05!G30+sz_gk_forg_2008_06!G30+sz_gk_forg_2008_07!G30+sz_gk_forg_2008_08!G30+sz_gk_forg_2008_09!G30</f>
        <v>438919</v>
      </c>
      <c r="H30" s="22">
        <f>SUM(F30:G30)</f>
        <v>998028</v>
      </c>
      <c r="I30" s="20">
        <f>sz_gk_forg_2008_01!I30+sz_gk_forg_2008_02!I30+sz_gk_forg_2008_03!I30+sz_gk_forg_2008_04!I30+sz_gk_forg_2008_05!I30+sz_gk_forg_2008_06!I30+sz_gk_forg_2008_07!I30+sz_gk_forg_2008_08!I30+sz_gk_forg_2008_09!I30</f>
        <v>336044</v>
      </c>
      <c r="J30" s="21">
        <f>sz_gk_forg_2008_01!J30+sz_gk_forg_2008_02!J30+sz_gk_forg_2008_03!J30+sz_gk_forg_2008_04!J30+sz_gk_forg_2008_05!J30+sz_gk_forg_2008_06!J30+sz_gk_forg_2008_07!J30+sz_gk_forg_2008_08!J30+sz_gk_forg_2008_09!J30</f>
        <v>317989</v>
      </c>
      <c r="K30" s="22">
        <f>SUM(I30:J30)</f>
        <v>654033</v>
      </c>
      <c r="L30" s="20">
        <f>sz_gk_forg_2008_01!L30+sz_gk_forg_2008_02!L30+sz_gk_forg_2008_03!L30+sz_gk_forg_2008_04!L30+sz_gk_forg_2008_05!L30+sz_gk_forg_2008_06!L30+sz_gk_forg_2008_07!L30+sz_gk_forg_2008_08!L30+sz_gk_forg_2008_09!L30</f>
        <v>214195</v>
      </c>
      <c r="M30" s="21">
        <f>sz_gk_forg_2008_01!M30+sz_gk_forg_2008_02!M30+sz_gk_forg_2008_03!M30+sz_gk_forg_2008_04!M30+sz_gk_forg_2008_05!M30+sz_gk_forg_2008_06!M30+sz_gk_forg_2008_07!M30+sz_gk_forg_2008_08!M30+sz_gk_forg_2008_09!M30</f>
        <v>113994</v>
      </c>
      <c r="N30" s="22">
        <f>SUM(L30:M30)</f>
        <v>328189</v>
      </c>
      <c r="O30" s="20">
        <f>sz_gk_forg_2008_01!O30+sz_gk_forg_2008_02!O30+sz_gk_forg_2008_03!O30+sz_gk_forg_2008_04!O30+sz_gk_forg_2008_05!O30+sz_gk_forg_2008_06!O30+sz_gk_forg_2008_07!O30+sz_gk_forg_2008_08!O30+sz_gk_forg_2008_09!O30</f>
        <v>8145</v>
      </c>
      <c r="P30" s="21">
        <f>sz_gk_forg_2008_01!P30+sz_gk_forg_2008_02!P30+sz_gk_forg_2008_03!P30+sz_gk_forg_2008_04!P30+sz_gk_forg_2008_05!P30+sz_gk_forg_2008_06!P30+sz_gk_forg_2008_07!P30+sz_gk_forg_2008_08!P30+sz_gk_forg_2008_09!P30</f>
        <v>6303</v>
      </c>
      <c r="Q30" s="22">
        <f>SUM(O30:P30)</f>
        <v>14448</v>
      </c>
      <c r="R30" s="20">
        <f>sz_gk_forg_2008_01!R30+sz_gk_forg_2008_02!R30+sz_gk_forg_2008_03!R30+sz_gk_forg_2008_04!R30+sz_gk_forg_2008_05!R30+sz_gk_forg_2008_06!R30+sz_gk_forg_2008_07!R30+sz_gk_forg_2008_08!R30+sz_gk_forg_2008_09!R30</f>
        <v>724</v>
      </c>
      <c r="S30" s="21">
        <f>sz_gk_forg_2008_01!S30+sz_gk_forg_2008_02!S30+sz_gk_forg_2008_03!S30+sz_gk_forg_2008_04!S30+sz_gk_forg_2008_05!S30+sz_gk_forg_2008_06!S30+sz_gk_forg_2008_07!S30+sz_gk_forg_2008_08!S30+sz_gk_forg_2008_09!S30</f>
        <v>634</v>
      </c>
      <c r="T30" s="22">
        <f>SUM(R30:S30)</f>
        <v>1358</v>
      </c>
      <c r="U30" s="20">
        <f>sz_gk_forg_2008_01!U30+sz_gk_forg_2008_02!U30+sz_gk_forg_2008_03!U30+sz_gk_forg_2008_04!U30+sz_gk_forg_2008_05!U30+sz_gk_forg_2008_06!U30+sz_gk_forg_2008_07!U30+sz_gk_forg_2008_08!U30</f>
        <v>0</v>
      </c>
      <c r="V30" s="21">
        <f>sz_gk_forg_2008_01!V30+sz_gk_forg_2008_02!V30+sz_gk_forg_2008_03!V30+sz_gk_forg_2008_04!V30+sz_gk_forg_2008_05!V30+sz_gk_forg_2008_06!V30+sz_gk_forg_2008_07!V30+sz_gk_forg_2008_08!V30</f>
        <v>0</v>
      </c>
      <c r="W30" s="22">
        <f>SUM(U30:V30)</f>
        <v>0</v>
      </c>
      <c r="X30" s="20">
        <f>sz_gk_forg_2008_01!X30+sz_gk_forg_2008_02!X30+sz_gk_forg_2008_03!X30+sz_gk_forg_2008_04!X30+sz_gk_forg_2008_05!X30+sz_gk_forg_2008_06!X30+sz_gk_forg_2008_07!X30+sz_gk_forg_2008_08!X30</f>
        <v>0</v>
      </c>
      <c r="Y30" s="21">
        <f>sz_gk_forg_2008_01!Y30+sz_gk_forg_2008_02!Y30+sz_gk_forg_2008_03!Y30+sz_gk_forg_2008_04!Y30+sz_gk_forg_2008_05!Y30+sz_gk_forg_2008_06!Y30+sz_gk_forg_2008_07!Y30+sz_gk_forg_2008_08!Y30</f>
        <v>0</v>
      </c>
      <c r="Z30" s="22">
        <f>SUM(X30:Y30)</f>
        <v>0</v>
      </c>
    </row>
    <row r="31" spans="1:26" ht="10.5" customHeight="1" thickBot="1">
      <c r="A31" s="446"/>
      <c r="B31" s="118" t="s">
        <v>0</v>
      </c>
      <c r="C31" s="89">
        <f aca="true" t="shared" si="8" ref="C31:T31">C30/C29-1</f>
        <v>0.19672173999417963</v>
      </c>
      <c r="D31" s="71">
        <f t="shared" si="8"/>
        <v>0.2090655824440235</v>
      </c>
      <c r="E31" s="129">
        <f t="shared" si="8"/>
        <v>0.20218410949109344</v>
      </c>
      <c r="F31" s="89">
        <f t="shared" si="8"/>
        <v>0.39835981112067076</v>
      </c>
      <c r="G31" s="71">
        <f t="shared" si="8"/>
        <v>0.311819312109221</v>
      </c>
      <c r="H31" s="129">
        <f t="shared" si="8"/>
        <v>0.3589335802401896</v>
      </c>
      <c r="I31" s="89">
        <f t="shared" si="8"/>
        <v>0.36457918801926414</v>
      </c>
      <c r="J31" s="71">
        <f t="shared" si="8"/>
        <v>0.41307091372859217</v>
      </c>
      <c r="K31" s="129">
        <f t="shared" si="8"/>
        <v>0.3877329746061924</v>
      </c>
      <c r="L31" s="89">
        <f t="shared" si="8"/>
        <v>0.4932516278356409</v>
      </c>
      <c r="M31" s="71">
        <f t="shared" si="8"/>
        <v>0.12762632057927425</v>
      </c>
      <c r="N31" s="129">
        <f t="shared" si="8"/>
        <v>0.3420996671219545</v>
      </c>
      <c r="O31" s="89">
        <f t="shared" si="8"/>
        <v>-0.1336028082118923</v>
      </c>
      <c r="P31" s="71">
        <f t="shared" si="8"/>
        <v>-0.1870243776602606</v>
      </c>
      <c r="Q31" s="129">
        <f t="shared" si="8"/>
        <v>-0.15774746414830365</v>
      </c>
      <c r="R31" s="89">
        <f t="shared" si="8"/>
        <v>0.015427769985974837</v>
      </c>
      <c r="S31" s="71">
        <f t="shared" si="8"/>
        <v>-0.0877697841726619</v>
      </c>
      <c r="T31" s="129">
        <f t="shared" si="8"/>
        <v>-0.035511363636363646</v>
      </c>
      <c r="U31" s="140">
        <v>0</v>
      </c>
      <c r="V31" s="62">
        <v>0</v>
      </c>
      <c r="W31" s="58">
        <v>0</v>
      </c>
      <c r="X31" s="140">
        <v>0</v>
      </c>
      <c r="Y31" s="62">
        <v>0</v>
      </c>
      <c r="Z31" s="58">
        <v>0</v>
      </c>
    </row>
    <row r="32" spans="1:26" ht="13.5" customHeight="1" thickBot="1">
      <c r="A32" s="446" t="s">
        <v>27</v>
      </c>
      <c r="B32" s="122">
        <v>2007</v>
      </c>
      <c r="C32" s="15">
        <f>sz_gk_forg_2008_01!C32+sz_gk_forg_2008_02!C32+sz_gk_forg_2008_03!C32+sz_gk_forg_2008_04!C32+sz_gk_forg_2008_05!C32+sz_gk_forg_2008_06!C32+sz_gk_forg_2008_07!C32+sz_gk_forg_2008_08!C32+sz_gk_forg_2008_09!C32</f>
        <v>218510</v>
      </c>
      <c r="D32" s="16">
        <f>sz_gk_forg_2008_01!D32+sz_gk_forg_2008_02!D32+sz_gk_forg_2008_03!D32+sz_gk_forg_2008_04!D32+sz_gk_forg_2008_05!D32+sz_gk_forg_2008_06!D32+sz_gk_forg_2008_07!D32+sz_gk_forg_2008_08!D32+sz_gk_forg_2008_09!D32</f>
        <v>229830</v>
      </c>
      <c r="E32" s="17">
        <f>SUM(C32:D32)</f>
        <v>448340</v>
      </c>
      <c r="F32" s="15">
        <f>sz_gk_forg_2008_01!F32+sz_gk_forg_2008_02!F32+sz_gk_forg_2008_03!F32+sz_gk_forg_2008_04!F32+sz_gk_forg_2008_05!F32+sz_gk_forg_2008_06!F32+sz_gk_forg_2008_07!F32+sz_gk_forg_2008_08!F32+sz_gk_forg_2008_09!F32</f>
        <v>68548</v>
      </c>
      <c r="G32" s="16">
        <f>sz_gk_forg_2008_01!G32+sz_gk_forg_2008_02!G32+sz_gk_forg_2008_03!G32+sz_gk_forg_2008_04!G32+sz_gk_forg_2008_05!G32+sz_gk_forg_2008_06!G32+sz_gk_forg_2008_07!G32+sz_gk_forg_2008_08!G32+sz_gk_forg_2008_09!G32</f>
        <v>73592</v>
      </c>
      <c r="H32" s="17">
        <f>SUM(F32:G32)</f>
        <v>142140</v>
      </c>
      <c r="I32" s="15">
        <f>sz_gk_forg_2008_01!I32+sz_gk_forg_2008_02!I32+sz_gk_forg_2008_03!I32+sz_gk_forg_2008_04!I32+sz_gk_forg_2008_05!I32+sz_gk_forg_2008_06!I32+sz_gk_forg_2008_07!I32+sz_gk_forg_2008_08!I32+sz_gk_forg_2008_09!I32</f>
        <v>0</v>
      </c>
      <c r="J32" s="16">
        <f>sz_gk_forg_2008_01!J32+sz_gk_forg_2008_02!J32+sz_gk_forg_2008_03!J32+sz_gk_forg_2008_04!J32+sz_gk_forg_2008_05!J32+sz_gk_forg_2008_06!J32+sz_gk_forg_2008_07!J32+sz_gk_forg_2008_08!J32+sz_gk_forg_2008_09!J32</f>
        <v>0</v>
      </c>
      <c r="K32" s="17">
        <f>SUM(I32:J32)</f>
        <v>0</v>
      </c>
      <c r="L32" s="15">
        <f>sz_gk_forg_2008_01!L32+sz_gk_forg_2008_02!L32+sz_gk_forg_2008_03!L32+sz_gk_forg_2008_04!L32+sz_gk_forg_2008_05!L32+sz_gk_forg_2008_06!L32+sz_gk_forg_2008_07!L32+sz_gk_forg_2008_08!L32</f>
        <v>0</v>
      </c>
      <c r="M32" s="16">
        <f>sz_gk_forg_2008_01!M32+sz_gk_forg_2008_02!M32+sz_gk_forg_2008_03!M32+sz_gk_forg_2008_04!M32+sz_gk_forg_2008_05!M32+sz_gk_forg_2008_06!M32+sz_gk_forg_2008_07!M32+sz_gk_forg_2008_08!M32</f>
        <v>0</v>
      </c>
      <c r="N32" s="17">
        <f>SUM(L32:M32)</f>
        <v>0</v>
      </c>
      <c r="O32" s="15">
        <f>sz_gk_forg_2008_01!O32+sz_gk_forg_2008_02!O32+sz_gk_forg_2008_03!O32+sz_gk_forg_2008_04!O32+sz_gk_forg_2008_05!O32+sz_gk_forg_2008_06!O32+sz_gk_forg_2008_07!O32+sz_gk_forg_2008_08!O32</f>
        <v>0</v>
      </c>
      <c r="P32" s="16">
        <f>sz_gk_forg_2008_01!P32+sz_gk_forg_2008_02!P32+sz_gk_forg_2008_03!P32+sz_gk_forg_2008_04!P32+sz_gk_forg_2008_05!P32+sz_gk_forg_2008_06!P32+sz_gk_forg_2008_07!P32+sz_gk_forg_2008_08!P32</f>
        <v>0</v>
      </c>
      <c r="Q32" s="17">
        <f>SUM(O32:P32)</f>
        <v>0</v>
      </c>
      <c r="R32" s="15">
        <f>sz_gk_forg_2008_01!R32+sz_gk_forg_2008_02!R32+sz_gk_forg_2008_03!R32+sz_gk_forg_2008_04!R32+sz_gk_forg_2008_05!R32+sz_gk_forg_2008_06!R32+sz_gk_forg_2008_07!R32+sz_gk_forg_2008_08!R32+sz_gk_forg_2008_09!R32</f>
        <v>0</v>
      </c>
      <c r="S32" s="16">
        <f>sz_gk_forg_2008_01!S32+sz_gk_forg_2008_02!S32+sz_gk_forg_2008_03!S32+sz_gk_forg_2008_04!S32+sz_gk_forg_2008_05!S32+sz_gk_forg_2008_06!S32+sz_gk_forg_2008_07!S32+sz_gk_forg_2008_08!S32+sz_gk_forg_2008_09!S32</f>
        <v>0</v>
      </c>
      <c r="T32" s="17">
        <f>SUM(R32:S32)</f>
        <v>0</v>
      </c>
      <c r="U32" s="15">
        <f>sz_gk_forg_2008_01!U32+sz_gk_forg_2008_02!U32+sz_gk_forg_2008_03!U32+sz_gk_forg_2008_04!U32+sz_gk_forg_2008_05!U32+sz_gk_forg_2008_06!U32+sz_gk_forg_2008_07!U32+sz_gk_forg_2008_08!U32+sz_gk_forg_2008_09!U32</f>
        <v>68548</v>
      </c>
      <c r="V32" s="16">
        <f>sz_gk_forg_2008_01!V32+sz_gk_forg_2008_02!V32+sz_gk_forg_2008_03!V32+sz_gk_forg_2008_04!V32+sz_gk_forg_2008_05!V32+sz_gk_forg_2008_06!V32+sz_gk_forg_2008_07!V32+sz_gk_forg_2008_08!V32+sz_gk_forg_2008_09!V32</f>
        <v>73592</v>
      </c>
      <c r="W32" s="134">
        <f>SUM(U32+V32)</f>
        <v>142140</v>
      </c>
      <c r="X32" s="15">
        <f>sz_gk_forg_2008_01!X32+sz_gk_forg_2008_02!X32+sz_gk_forg_2008_03!X32+sz_gk_forg_2008_04!X32+sz_gk_forg_2008_05!X32+sz_gk_forg_2008_06!X32+sz_gk_forg_2008_07!X32+sz_gk_forg_2008_08!X32</f>
        <v>0</v>
      </c>
      <c r="Y32" s="16">
        <f>sz_gk_forg_2008_01!Y32+sz_gk_forg_2008_02!Y32+sz_gk_forg_2008_03!Y32+sz_gk_forg_2008_04!Y32+sz_gk_forg_2008_05!Y32+sz_gk_forg_2008_06!Y32+sz_gk_forg_2008_07!Y32+sz_gk_forg_2008_08!Y32</f>
        <v>0</v>
      </c>
      <c r="Z32" s="134">
        <f>SUM(X32+Y32)</f>
        <v>0</v>
      </c>
    </row>
    <row r="33" spans="1:26" ht="13.5" customHeight="1" thickBot="1">
      <c r="A33" s="446"/>
      <c r="B33" s="120">
        <v>2008</v>
      </c>
      <c r="C33" s="20">
        <f>sz_gk_forg_2008_01!C33+sz_gk_forg_2008_02!C33+sz_gk_forg_2008_03!C33+sz_gk_forg_2008_04!C33+sz_gk_forg_2008_05!C33+sz_gk_forg_2008_06!C33+sz_gk_forg_2008_07!C33+sz_gk_forg_2008_08!C33+sz_gk_forg_2008_09!C33</f>
        <v>223991</v>
      </c>
      <c r="D33" s="21">
        <f>sz_gk_forg_2008_01!D33+sz_gk_forg_2008_02!D33+sz_gk_forg_2008_03!D33+sz_gk_forg_2008_04!D33+sz_gk_forg_2008_05!D33+sz_gk_forg_2008_06!D33+sz_gk_forg_2008_07!D33+sz_gk_forg_2008_08!D33+sz_gk_forg_2008_09!D33</f>
        <v>235460</v>
      </c>
      <c r="E33" s="22">
        <f>SUM(C33:D33)</f>
        <v>459451</v>
      </c>
      <c r="F33" s="20">
        <f>sz_gk_forg_2008_01!F33+sz_gk_forg_2008_02!F33+sz_gk_forg_2008_03!F33+sz_gk_forg_2008_04!F33+sz_gk_forg_2008_05!F33+sz_gk_forg_2008_06!F33+sz_gk_forg_2008_07!F33+sz_gk_forg_2008_08!F33+sz_gk_forg_2008_09!F33</f>
        <v>66710</v>
      </c>
      <c r="G33" s="21">
        <f>sz_gk_forg_2008_01!G33+sz_gk_forg_2008_02!G33+sz_gk_forg_2008_03!G33+sz_gk_forg_2008_04!G33+sz_gk_forg_2008_05!G33+sz_gk_forg_2008_06!G33+sz_gk_forg_2008_07!G33+sz_gk_forg_2008_08!G33+sz_gk_forg_2008_09!G33</f>
        <v>67551</v>
      </c>
      <c r="H33" s="22">
        <f>SUM(F33:G33)</f>
        <v>134261</v>
      </c>
      <c r="I33" s="20">
        <f>sz_gk_forg_2008_01!I33+sz_gk_forg_2008_02!I33+sz_gk_forg_2008_03!I33+sz_gk_forg_2008_04!I33+sz_gk_forg_2008_05!I33+sz_gk_forg_2008_06!I33+sz_gk_forg_2008_07!I33+sz_gk_forg_2008_08!I33+sz_gk_forg_2008_09!I33</f>
        <v>137</v>
      </c>
      <c r="J33" s="21">
        <f>sz_gk_forg_2008_01!J33+sz_gk_forg_2008_02!J33+sz_gk_forg_2008_03!J33+sz_gk_forg_2008_04!J33+sz_gk_forg_2008_05!J33+sz_gk_forg_2008_06!J33+sz_gk_forg_2008_07!J33+sz_gk_forg_2008_08!J33+sz_gk_forg_2008_09!J33</f>
        <v>123</v>
      </c>
      <c r="K33" s="22">
        <f>SUM(I33:J33)</f>
        <v>260</v>
      </c>
      <c r="L33" s="20">
        <f>sz_gk_forg_2008_01!L33+sz_gk_forg_2008_02!L33+sz_gk_forg_2008_03!L33+sz_gk_forg_2008_04!L33+sz_gk_forg_2008_05!L33+sz_gk_forg_2008_06!L33+sz_gk_forg_2008_07!L33+sz_gk_forg_2008_08!L33</f>
        <v>0</v>
      </c>
      <c r="M33" s="21">
        <f>sz_gk_forg_2008_01!M33+sz_gk_forg_2008_02!M33+sz_gk_forg_2008_03!M33+sz_gk_forg_2008_04!M33+sz_gk_forg_2008_05!M33+sz_gk_forg_2008_06!M33+sz_gk_forg_2008_07!M33+sz_gk_forg_2008_08!M33</f>
        <v>0</v>
      </c>
      <c r="N33" s="22">
        <f>SUM(L33:M33)</f>
        <v>0</v>
      </c>
      <c r="O33" s="20">
        <f>sz_gk_forg_2008_01!O33+sz_gk_forg_2008_02!O33+sz_gk_forg_2008_03!O33+sz_gk_forg_2008_04!O33+sz_gk_forg_2008_05!O33+sz_gk_forg_2008_06!O33+sz_gk_forg_2008_07!O33+sz_gk_forg_2008_08!O33</f>
        <v>0</v>
      </c>
      <c r="P33" s="21">
        <f>sz_gk_forg_2008_01!P33+sz_gk_forg_2008_02!P33+sz_gk_forg_2008_03!P33+sz_gk_forg_2008_04!P33+sz_gk_forg_2008_05!P33+sz_gk_forg_2008_06!P33+sz_gk_forg_2008_07!P33+sz_gk_forg_2008_08!P33</f>
        <v>0</v>
      </c>
      <c r="Q33" s="22">
        <f>SUM(O33:P33)</f>
        <v>0</v>
      </c>
      <c r="R33" s="20">
        <f>sz_gk_forg_2008_01!R33+sz_gk_forg_2008_02!R33+sz_gk_forg_2008_03!R33+sz_gk_forg_2008_04!R33+sz_gk_forg_2008_05!R33+sz_gk_forg_2008_06!R33+sz_gk_forg_2008_07!R33+sz_gk_forg_2008_08!R33+sz_gk_forg_2008_09!R33</f>
        <v>44</v>
      </c>
      <c r="S33" s="21">
        <f>sz_gk_forg_2008_01!S33+sz_gk_forg_2008_02!S33+sz_gk_forg_2008_03!S33+sz_gk_forg_2008_04!S33+sz_gk_forg_2008_05!S33+sz_gk_forg_2008_06!S33+sz_gk_forg_2008_07!S33+sz_gk_forg_2008_08!S33+sz_gk_forg_2008_09!S33</f>
        <v>52</v>
      </c>
      <c r="T33" s="22">
        <f>SUM(R33:S33)</f>
        <v>96</v>
      </c>
      <c r="U33" s="20">
        <f>sz_gk_forg_2008_01!U33+sz_gk_forg_2008_02!U33+sz_gk_forg_2008_03!U33+sz_gk_forg_2008_04!U33+sz_gk_forg_2008_05!U33+sz_gk_forg_2008_06!U33+sz_gk_forg_2008_07!U33+sz_gk_forg_2008_08!U33+sz_gk_forg_2008_09!U33</f>
        <v>66529</v>
      </c>
      <c r="V33" s="21">
        <f>sz_gk_forg_2008_01!V33+sz_gk_forg_2008_02!V33+sz_gk_forg_2008_03!V33+sz_gk_forg_2008_04!V33+sz_gk_forg_2008_05!V33+sz_gk_forg_2008_06!V33+sz_gk_forg_2008_07!V33+sz_gk_forg_2008_08!V33+sz_gk_forg_2008_09!V33</f>
        <v>67376</v>
      </c>
      <c r="W33" s="139">
        <f>SUM(U33+V33)</f>
        <v>133905</v>
      </c>
      <c r="X33" s="20">
        <f>sz_gk_forg_2008_01!X33+sz_gk_forg_2008_02!X33+sz_gk_forg_2008_03!X33+sz_gk_forg_2008_04!X33+sz_gk_forg_2008_05!X33+sz_gk_forg_2008_06!X33+sz_gk_forg_2008_07!X33+sz_gk_forg_2008_08!X33</f>
        <v>0</v>
      </c>
      <c r="Y33" s="21">
        <f>sz_gk_forg_2008_01!Y33+sz_gk_forg_2008_02!Y33+sz_gk_forg_2008_03!Y33+sz_gk_forg_2008_04!Y33+sz_gk_forg_2008_05!Y33+sz_gk_forg_2008_06!Y33+sz_gk_forg_2008_07!Y33+sz_gk_forg_2008_08!Y33</f>
        <v>0</v>
      </c>
      <c r="Z33" s="139">
        <f>SUM(X33+Y33)</f>
        <v>0</v>
      </c>
    </row>
    <row r="34" spans="1:26" ht="10.5" customHeight="1" thickBot="1">
      <c r="A34" s="446"/>
      <c r="B34" s="118" t="s">
        <v>0</v>
      </c>
      <c r="C34" s="89">
        <f aca="true" t="shared" si="9" ref="C34:H34">C33/C32-1</f>
        <v>0.025083520205025023</v>
      </c>
      <c r="D34" s="71">
        <f t="shared" si="9"/>
        <v>0.02449636687986767</v>
      </c>
      <c r="E34" s="129">
        <f t="shared" si="9"/>
        <v>0.024782531114778905</v>
      </c>
      <c r="F34" s="89">
        <f t="shared" si="9"/>
        <v>-0.02681332788702806</v>
      </c>
      <c r="G34" s="71">
        <f t="shared" si="9"/>
        <v>-0.08208772692683985</v>
      </c>
      <c r="H34" s="129">
        <f t="shared" si="9"/>
        <v>-0.05543126495004924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89">
        <f>U33/U32-1</f>
        <v>-0.029453813386240313</v>
      </c>
      <c r="V34" s="71">
        <f>V33/V32-1</f>
        <v>-0.08446570279378196</v>
      </c>
      <c r="W34" s="129">
        <f>W33/W32-1</f>
        <v>-0.05793583790628953</v>
      </c>
      <c r="X34" s="178">
        <v>0</v>
      </c>
      <c r="Y34" s="142">
        <v>0</v>
      </c>
      <c r="Z34" s="179">
        <v>0</v>
      </c>
    </row>
    <row r="35" spans="1:26" ht="13.5" customHeight="1">
      <c r="A35" s="394" t="s">
        <v>32</v>
      </c>
      <c r="B35" s="122">
        <v>2007</v>
      </c>
      <c r="C35" s="15">
        <f>sz_gk_forg_2008_01!C35+sz_gk_forg_2008_02!C35+sz_gk_forg_2008_03!C35+sz_gk_forg_2008_04!C35+sz_gk_forg_2008_05!C35+sz_gk_forg_2008_06!C35+sz_gk_forg_2008_07!C35+sz_gk_forg_2008_08!C35+sz_gk_forg_2008_09!C35</f>
        <v>33</v>
      </c>
      <c r="D35" s="16">
        <f>sz_gk_forg_2008_01!D35+sz_gk_forg_2008_02!D35+sz_gk_forg_2008_03!D35+sz_gk_forg_2008_04!D35+sz_gk_forg_2008_05!D35+sz_gk_forg_2008_06!D35+sz_gk_forg_2008_07!D35+sz_gk_forg_2008_08!D35+sz_gk_forg_2008_09!D35</f>
        <v>31</v>
      </c>
      <c r="E35" s="17">
        <f>SUM(C35:D35)</f>
        <v>64</v>
      </c>
      <c r="F35" s="15">
        <f>sz_gk_forg_2008_01!F35+sz_gk_forg_2008_02!F35+sz_gk_forg_2008_03!F35+sz_gk_forg_2008_04!F35+sz_gk_forg_2008_05!F35+sz_gk_forg_2008_06!F35+sz_gk_forg_2008_07!F35+sz_gk_forg_2008_08!F35+sz_gk_forg_2008_09!F35</f>
        <v>11</v>
      </c>
      <c r="G35" s="16">
        <f>sz_gk_forg_2008_01!G35+sz_gk_forg_2008_02!G35+sz_gk_forg_2008_03!G35+sz_gk_forg_2008_04!G35+sz_gk_forg_2008_05!G35+sz_gk_forg_2008_06!G35+sz_gk_forg_2008_07!G35+sz_gk_forg_2008_08!G35+sz_gk_forg_2008_09!G35</f>
        <v>10</v>
      </c>
      <c r="H35" s="17">
        <f>SUM(F35:G35)</f>
        <v>21</v>
      </c>
      <c r="I35" s="15">
        <f>sz_gk_forg_2008_01!I35+sz_gk_forg_2008_02!I35+sz_gk_forg_2008_03!I35+sz_gk_forg_2008_04!I35+sz_gk_forg_2008_05!I35+sz_gk_forg_2008_06!I35+sz_gk_forg_2008_07!I35+sz_gk_forg_2008_08!I35</f>
        <v>0</v>
      </c>
      <c r="J35" s="16">
        <f>sz_gk_forg_2008_01!J35+sz_gk_forg_2008_02!J35+sz_gk_forg_2008_03!J35+sz_gk_forg_2008_04!J35+sz_gk_forg_2008_05!J35+sz_gk_forg_2008_06!J35+sz_gk_forg_2008_07!J35+sz_gk_forg_2008_08!J35</f>
        <v>0</v>
      </c>
      <c r="K35" s="17">
        <f>SUM(I35:J35)</f>
        <v>0</v>
      </c>
      <c r="L35" s="15">
        <f>sz_gk_forg_2008_01!L35+sz_gk_forg_2008_02!L35+sz_gk_forg_2008_03!L35+sz_gk_forg_2008_04!L35+sz_gk_forg_2008_05!L35+sz_gk_forg_2008_06!L35+sz_gk_forg_2008_07!L35+sz_gk_forg_2008_08!L35</f>
        <v>0</v>
      </c>
      <c r="M35" s="16">
        <f>sz_gk_forg_2008_01!M35+sz_gk_forg_2008_02!M35+sz_gk_forg_2008_03!M35+sz_gk_forg_2008_04!M35+sz_gk_forg_2008_05!M35+sz_gk_forg_2008_06!M35+sz_gk_forg_2008_07!M35+sz_gk_forg_2008_08!M35</f>
        <v>0</v>
      </c>
      <c r="N35" s="17">
        <f>SUM(L35:M35)</f>
        <v>0</v>
      </c>
      <c r="O35" s="15">
        <f>sz_gk_forg_2008_01!O35+sz_gk_forg_2008_02!O35+sz_gk_forg_2008_03!O35+sz_gk_forg_2008_04!O35+sz_gk_forg_2008_05!O35+sz_gk_forg_2008_06!O35+sz_gk_forg_2008_07!O35+sz_gk_forg_2008_08!O35</f>
        <v>0</v>
      </c>
      <c r="P35" s="16">
        <f>sz_gk_forg_2008_01!P35+sz_gk_forg_2008_02!P35+sz_gk_forg_2008_03!P35+sz_gk_forg_2008_04!P35+sz_gk_forg_2008_05!P35+sz_gk_forg_2008_06!P35+sz_gk_forg_2008_07!P35+sz_gk_forg_2008_08!P35</f>
        <v>0</v>
      </c>
      <c r="Q35" s="17">
        <f>SUM(O35:P35)</f>
        <v>0</v>
      </c>
      <c r="R35" s="15">
        <f>sz_gk_forg_2008_01!R35+sz_gk_forg_2008_02!R35+sz_gk_forg_2008_03!R35+sz_gk_forg_2008_04!R35+sz_gk_forg_2008_05!R35+sz_gk_forg_2008_06!R35+sz_gk_forg_2008_07!R35+sz_gk_forg_2008_08!R35</f>
        <v>0</v>
      </c>
      <c r="S35" s="16">
        <f>sz_gk_forg_2008_01!S35+sz_gk_forg_2008_02!S35+sz_gk_forg_2008_03!S35+sz_gk_forg_2008_04!S35+sz_gk_forg_2008_05!S35+sz_gk_forg_2008_06!S35+sz_gk_forg_2008_07!S35+sz_gk_forg_2008_08!S35</f>
        <v>0</v>
      </c>
      <c r="T35" s="17">
        <f>SUM(R35:S35)</f>
        <v>0</v>
      </c>
      <c r="U35" s="15">
        <f>sz_gk_forg_2008_01!U35+sz_gk_forg_2008_02!U35+sz_gk_forg_2008_03!U35+sz_gk_forg_2008_04!U35+sz_gk_forg_2008_05!U35+sz_gk_forg_2008_06!U35+sz_gk_forg_2008_07!U35+sz_gk_forg_2008_08!U35</f>
        <v>0</v>
      </c>
      <c r="V35" s="16">
        <f>sz_gk_forg_2008_01!V35+sz_gk_forg_2008_02!V35+sz_gk_forg_2008_03!V35+sz_gk_forg_2008_04!V35+sz_gk_forg_2008_05!V35+sz_gk_forg_2008_06!V35+sz_gk_forg_2008_07!V35+sz_gk_forg_2008_08!V35</f>
        <v>0</v>
      </c>
      <c r="W35" s="134">
        <f>SUM(U35+V35)</f>
        <v>0</v>
      </c>
      <c r="X35" s="15">
        <f>sz_gk_forg_2008_01!X35+sz_gk_forg_2008_02!X35+sz_gk_forg_2008_03!X35+sz_gk_forg_2008_04!X35+sz_gk_forg_2008_05!X35+sz_gk_forg_2008_06!X35+sz_gk_forg_2008_07!X35+sz_gk_forg_2008_08!X35+sz_gk_forg_2008_09!X35</f>
        <v>11</v>
      </c>
      <c r="Y35" s="16">
        <f>sz_gk_forg_2008_01!Y35+sz_gk_forg_2008_02!Y35+sz_gk_forg_2008_03!Y35+sz_gk_forg_2008_04!Y35+sz_gk_forg_2008_05!Y35+sz_gk_forg_2008_06!Y35+sz_gk_forg_2008_07!Y35+sz_gk_forg_2008_08!Y35+sz_gk_forg_2008_09!Y35</f>
        <v>10</v>
      </c>
      <c r="Z35" s="17">
        <f>SUM(X35:Y35)</f>
        <v>21</v>
      </c>
    </row>
    <row r="36" spans="1:26" ht="13.5" customHeight="1">
      <c r="A36" s="395"/>
      <c r="B36" s="120">
        <v>2008</v>
      </c>
      <c r="C36" s="20">
        <f>sz_gk_forg_2008_01!C36+sz_gk_forg_2008_02!C36+sz_gk_forg_2008_03!C36+sz_gk_forg_2008_04!C36+sz_gk_forg_2008_05!C36+sz_gk_forg_2008_06!C36+sz_gk_forg_2008_07!C36+sz_gk_forg_2008_08!C36+sz_gk_forg_2008_09!C36</f>
        <v>37</v>
      </c>
      <c r="D36" s="21">
        <f>sz_gk_forg_2008_01!D36+sz_gk_forg_2008_02!D36+sz_gk_forg_2008_03!D36+sz_gk_forg_2008_04!D36+sz_gk_forg_2008_05!D36+sz_gk_forg_2008_06!D36+sz_gk_forg_2008_07!D36+sz_gk_forg_2008_08!D36+sz_gk_forg_2008_09!D36</f>
        <v>33</v>
      </c>
      <c r="E36" s="22">
        <f>SUM(C36:D36)</f>
        <v>70</v>
      </c>
      <c r="F36" s="20">
        <f>sz_gk_forg_2008_01!F36+sz_gk_forg_2008_02!F36+sz_gk_forg_2008_03!F36+sz_gk_forg_2008_04!F36+sz_gk_forg_2008_05!F36+sz_gk_forg_2008_06!F36+sz_gk_forg_2008_07!F36+sz_gk_forg_2008_08!F36+sz_gk_forg_2008_09!F36</f>
        <v>13</v>
      </c>
      <c r="G36" s="21">
        <f>sz_gk_forg_2008_01!G36+sz_gk_forg_2008_02!G36+sz_gk_forg_2008_03!G36+sz_gk_forg_2008_04!G36+sz_gk_forg_2008_05!G36+sz_gk_forg_2008_06!G36+sz_gk_forg_2008_07!G36+sz_gk_forg_2008_08!G36+sz_gk_forg_2008_09!G36</f>
        <v>10</v>
      </c>
      <c r="H36" s="22">
        <f>SUM(F36:G36)</f>
        <v>23</v>
      </c>
      <c r="I36" s="20">
        <f>sz_gk_forg_2008_01!I36+sz_gk_forg_2008_02!I36+sz_gk_forg_2008_03!I36+sz_gk_forg_2008_04!I36+sz_gk_forg_2008_05!I36+sz_gk_forg_2008_06!I36+sz_gk_forg_2008_07!I36+sz_gk_forg_2008_08!I36</f>
        <v>0</v>
      </c>
      <c r="J36" s="21">
        <f>sz_gk_forg_2008_01!J36+sz_gk_forg_2008_02!J36+sz_gk_forg_2008_03!J36+sz_gk_forg_2008_04!J36+sz_gk_forg_2008_05!J36+sz_gk_forg_2008_06!J36+sz_gk_forg_2008_07!J36+sz_gk_forg_2008_08!J36</f>
        <v>0</v>
      </c>
      <c r="K36" s="22">
        <f>SUM(I36:J36)</f>
        <v>0</v>
      </c>
      <c r="L36" s="20">
        <f>sz_gk_forg_2008_01!L36+sz_gk_forg_2008_02!L36+sz_gk_forg_2008_03!L36+sz_gk_forg_2008_04!L36+sz_gk_forg_2008_05!L36+sz_gk_forg_2008_06!L36+sz_gk_forg_2008_07!L36+sz_gk_forg_2008_08!L36</f>
        <v>0</v>
      </c>
      <c r="M36" s="21">
        <f>sz_gk_forg_2008_01!M36+sz_gk_forg_2008_02!M36+sz_gk_forg_2008_03!M36+sz_gk_forg_2008_04!M36+sz_gk_forg_2008_05!M36+sz_gk_forg_2008_06!M36+sz_gk_forg_2008_07!M36+sz_gk_forg_2008_08!M36</f>
        <v>0</v>
      </c>
      <c r="N36" s="22">
        <f>SUM(L36:M36)</f>
        <v>0</v>
      </c>
      <c r="O36" s="20">
        <f>sz_gk_forg_2008_01!O36+sz_gk_forg_2008_02!O36+sz_gk_forg_2008_03!O36+sz_gk_forg_2008_04!O36+sz_gk_forg_2008_05!O36+sz_gk_forg_2008_06!O36+sz_gk_forg_2008_07!O36+sz_gk_forg_2008_08!O36</f>
        <v>0</v>
      </c>
      <c r="P36" s="21">
        <f>sz_gk_forg_2008_01!P36+sz_gk_forg_2008_02!P36+sz_gk_forg_2008_03!P36+sz_gk_forg_2008_04!P36+sz_gk_forg_2008_05!P36+sz_gk_forg_2008_06!P36+sz_gk_forg_2008_07!P36+sz_gk_forg_2008_08!P36</f>
        <v>0</v>
      </c>
      <c r="Q36" s="22">
        <f>SUM(O36:P36)</f>
        <v>0</v>
      </c>
      <c r="R36" s="20">
        <f>sz_gk_forg_2008_01!R36+sz_gk_forg_2008_02!R36+sz_gk_forg_2008_03!R36+sz_gk_forg_2008_04!R36+sz_gk_forg_2008_05!R36+sz_gk_forg_2008_06!R36+sz_gk_forg_2008_07!R36+sz_gk_forg_2008_08!R36</f>
        <v>0</v>
      </c>
      <c r="S36" s="21">
        <f>sz_gk_forg_2008_01!S36+sz_gk_forg_2008_02!S36+sz_gk_forg_2008_03!S36+sz_gk_forg_2008_04!S36+sz_gk_forg_2008_05!S36+sz_gk_forg_2008_06!S36+sz_gk_forg_2008_07!S36+sz_gk_forg_2008_08!S36</f>
        <v>0</v>
      </c>
      <c r="T36" s="22">
        <f>SUM(R36:S36)</f>
        <v>0</v>
      </c>
      <c r="U36" s="20">
        <f>sz_gk_forg_2008_01!U36+sz_gk_forg_2008_02!U36+sz_gk_forg_2008_03!U36+sz_gk_forg_2008_04!U36+sz_gk_forg_2008_05!U36+sz_gk_forg_2008_06!U36+sz_gk_forg_2008_07!U36+sz_gk_forg_2008_08!U36</f>
        <v>0</v>
      </c>
      <c r="V36" s="21">
        <f>sz_gk_forg_2008_01!V36+sz_gk_forg_2008_02!V36+sz_gk_forg_2008_03!V36+sz_gk_forg_2008_04!V36+sz_gk_forg_2008_05!V36+sz_gk_forg_2008_06!V36+sz_gk_forg_2008_07!V36+sz_gk_forg_2008_08!V36</f>
        <v>0</v>
      </c>
      <c r="W36" s="139">
        <f>SUM(U36+V36)</f>
        <v>0</v>
      </c>
      <c r="X36" s="20">
        <f>sz_gk_forg_2008_01!X36+sz_gk_forg_2008_02!X36+sz_gk_forg_2008_03!X36+sz_gk_forg_2008_04!X36+sz_gk_forg_2008_05!X36+sz_gk_forg_2008_06!X36+sz_gk_forg_2008_07!X36+sz_gk_forg_2008_08!X36+sz_gk_forg_2008_09!X36</f>
        <v>13</v>
      </c>
      <c r="Y36" s="21">
        <f>sz_gk_forg_2008_01!Y36+sz_gk_forg_2008_02!Y36+sz_gk_forg_2008_03!Y36+sz_gk_forg_2008_04!Y36+sz_gk_forg_2008_05!Y36+sz_gk_forg_2008_06!Y36+sz_gk_forg_2008_07!Y36+sz_gk_forg_2008_08!Y36+sz_gk_forg_2008_09!Y36</f>
        <v>10</v>
      </c>
      <c r="Z36" s="22">
        <f>SUM(X36:Y36)</f>
        <v>23</v>
      </c>
    </row>
    <row r="37" spans="1:26" ht="10.5" customHeight="1" thickBot="1">
      <c r="A37" s="396"/>
      <c r="B37" s="123" t="s">
        <v>0</v>
      </c>
      <c r="C37" s="89">
        <f aca="true" t="shared" si="10" ref="C37:H37">C36/C35-1</f>
        <v>0.1212121212121211</v>
      </c>
      <c r="D37" s="71">
        <f t="shared" si="10"/>
        <v>0.06451612903225801</v>
      </c>
      <c r="E37" s="129">
        <f t="shared" si="10"/>
        <v>0.09375</v>
      </c>
      <c r="F37" s="89">
        <f t="shared" si="10"/>
        <v>0.18181818181818188</v>
      </c>
      <c r="G37" s="71">
        <f t="shared" si="10"/>
        <v>0</v>
      </c>
      <c r="H37" s="129">
        <f t="shared" si="10"/>
        <v>0.09523809523809534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8">
        <v>0</v>
      </c>
      <c r="P37" s="142">
        <v>0</v>
      </c>
      <c r="Q37" s="109">
        <v>0</v>
      </c>
      <c r="R37" s="107">
        <v>0</v>
      </c>
      <c r="S37" s="108">
        <v>0</v>
      </c>
      <c r="T37" s="109">
        <v>0</v>
      </c>
      <c r="U37" s="178">
        <v>0</v>
      </c>
      <c r="V37" s="142">
        <v>0</v>
      </c>
      <c r="W37" s="179">
        <v>0</v>
      </c>
      <c r="X37" s="89">
        <f>X36/X35-1</f>
        <v>0.18181818181818188</v>
      </c>
      <c r="Y37" s="71">
        <f>Y36/Y35-1</f>
        <v>0</v>
      </c>
      <c r="Z37" s="129">
        <f>Z36/Z35-1</f>
        <v>0.09523809523809534</v>
      </c>
    </row>
    <row r="38" spans="1:26" ht="13.5" customHeight="1" thickBot="1">
      <c r="A38" s="446" t="s">
        <v>4</v>
      </c>
      <c r="B38" s="119">
        <v>2007</v>
      </c>
      <c r="C38" s="15">
        <f>sz_gk_forg_2008_01!C38+sz_gk_forg_2008_02!C38+sz_gk_forg_2008_03!C38+sz_gk_forg_2008_04!C38+sz_gk_forg_2008_05!C38+sz_gk_forg_2008_06!C38+sz_gk_forg_2008_07!C38+sz_gk_forg_2008_08!C38+sz_gk_forg_2008_09!C38</f>
        <v>1366225</v>
      </c>
      <c r="D38" s="16">
        <f>sz_gk_forg_2008_01!D38+sz_gk_forg_2008_02!D38+sz_gk_forg_2008_03!D38+sz_gk_forg_2008_04!D38+sz_gk_forg_2008_05!D38+sz_gk_forg_2008_06!D38+sz_gk_forg_2008_07!D38+sz_gk_forg_2008_08!D38+sz_gk_forg_2008_09!D38</f>
        <v>1140867</v>
      </c>
      <c r="E38" s="17">
        <f>SUM(C38:D38)</f>
        <v>2507092</v>
      </c>
      <c r="F38" s="15">
        <f>sz_gk_forg_2008_01!F38+sz_gk_forg_2008_02!F38+sz_gk_forg_2008_03!F38+sz_gk_forg_2008_04!F38+sz_gk_forg_2008_05!F38+sz_gk_forg_2008_06!F38+sz_gk_forg_2008_07!F38+sz_gk_forg_2008_08!F38+sz_gk_forg_2008_09!F38</f>
        <v>468391</v>
      </c>
      <c r="G38" s="16">
        <f>sz_gk_forg_2008_01!G38+sz_gk_forg_2008_02!G38+sz_gk_forg_2008_03!G38+sz_gk_forg_2008_04!G38+sz_gk_forg_2008_05!G38+sz_gk_forg_2008_06!G38+sz_gk_forg_2008_07!G38+sz_gk_forg_2008_08!G38+sz_gk_forg_2008_09!G38</f>
        <v>408190</v>
      </c>
      <c r="H38" s="17">
        <f>SUM(F38:G38)</f>
        <v>876581</v>
      </c>
      <c r="I38" s="15">
        <f>sz_gk_forg_2008_01!I38+sz_gk_forg_2008_02!I38+sz_gk_forg_2008_03!I38+sz_gk_forg_2008_04!I38+sz_gk_forg_2008_05!I38+sz_gk_forg_2008_06!I38+sz_gk_forg_2008_07!I38+sz_gk_forg_2008_08!I38+sz_gk_forg_2008_09!I38</f>
        <v>246262</v>
      </c>
      <c r="J38" s="16">
        <f>sz_gk_forg_2008_01!J38+sz_gk_forg_2008_02!J38+sz_gk_forg_2008_03!J38+sz_gk_forg_2008_04!J38+sz_gk_forg_2008_05!J38+sz_gk_forg_2008_06!J38+sz_gk_forg_2008_07!J38+sz_gk_forg_2008_08!J38+sz_gk_forg_2008_09!J38</f>
        <v>225034</v>
      </c>
      <c r="K38" s="17">
        <f>SUM(I38:J38)</f>
        <v>471296</v>
      </c>
      <c r="L38" s="15">
        <f>sz_gk_forg_2008_01!L38+sz_gk_forg_2008_02!L38+sz_gk_forg_2008_03!L38+sz_gk_forg_2008_04!L38+sz_gk_forg_2008_05!L38+sz_gk_forg_2008_06!L38+sz_gk_forg_2008_07!L38+sz_gk_forg_2008_08!L38+sz_gk_forg_2008_09!L38</f>
        <v>143442</v>
      </c>
      <c r="M38" s="16">
        <f>sz_gk_forg_2008_01!M38+sz_gk_forg_2008_02!M38+sz_gk_forg_2008_03!M38+sz_gk_forg_2008_04!M38+sz_gk_forg_2008_05!M38+sz_gk_forg_2008_06!M38+sz_gk_forg_2008_07!M38+sz_gk_forg_2008_08!M38+sz_gk_forg_2008_09!M38</f>
        <v>101092</v>
      </c>
      <c r="N38" s="17">
        <f>SUM(L38:M38)</f>
        <v>244534</v>
      </c>
      <c r="O38" s="15">
        <f>sz_gk_forg_2008_01!O38+sz_gk_forg_2008_02!O38+sz_gk_forg_2008_03!O38+sz_gk_forg_2008_04!O38+sz_gk_forg_2008_05!O38+sz_gk_forg_2008_06!O38+sz_gk_forg_2008_07!O38+sz_gk_forg_2008_08!O38+sz_gk_forg_2008_09!O38</f>
        <v>9401</v>
      </c>
      <c r="P38" s="16">
        <f>sz_gk_forg_2008_01!P38+sz_gk_forg_2008_02!P38+sz_gk_forg_2008_03!P38+sz_gk_forg_2008_04!P38+sz_gk_forg_2008_05!P38+sz_gk_forg_2008_06!P38+sz_gk_forg_2008_07!P38+sz_gk_forg_2008_08!P38+sz_gk_forg_2008_09!P38</f>
        <v>7753</v>
      </c>
      <c r="Q38" s="17">
        <f>SUM(O38:P38)</f>
        <v>17154</v>
      </c>
      <c r="R38" s="15">
        <f>sz_gk_forg_2008_01!R38+sz_gk_forg_2008_02!R38+sz_gk_forg_2008_03!R38+sz_gk_forg_2008_04!R38+sz_gk_forg_2008_05!R38+sz_gk_forg_2008_06!R38+sz_gk_forg_2008_07!R38+sz_gk_forg_2008_08!R38+sz_gk_forg_2008_09!R38</f>
        <v>713</v>
      </c>
      <c r="S38" s="16">
        <f>sz_gk_forg_2008_01!S38+sz_gk_forg_2008_02!S38+sz_gk_forg_2008_03!S38+sz_gk_forg_2008_04!S38+sz_gk_forg_2008_05!S38+sz_gk_forg_2008_06!S38+sz_gk_forg_2008_07!S38+sz_gk_forg_2008_08!S38+sz_gk_forg_2008_09!S38</f>
        <v>695</v>
      </c>
      <c r="T38" s="17">
        <f>SUM(R38:S38)</f>
        <v>1408</v>
      </c>
      <c r="U38" s="15">
        <f>sz_gk_forg_2008_01!U38+sz_gk_forg_2008_02!U38+sz_gk_forg_2008_03!U38+sz_gk_forg_2008_04!U38+sz_gk_forg_2008_05!U38+sz_gk_forg_2008_06!U38+sz_gk_forg_2008_07!U38+sz_gk_forg_2008_08!U38+sz_gk_forg_2008_09!U38</f>
        <v>68548</v>
      </c>
      <c r="V38" s="16">
        <f>sz_gk_forg_2008_01!V38+sz_gk_forg_2008_02!V38+sz_gk_forg_2008_03!V38+sz_gk_forg_2008_04!V38+sz_gk_forg_2008_05!V38+sz_gk_forg_2008_06!V38+sz_gk_forg_2008_07!V38+sz_gk_forg_2008_08!V38+sz_gk_forg_2008_09!V38</f>
        <v>73592</v>
      </c>
      <c r="W38" s="17">
        <f>SUM(U38:V38)</f>
        <v>142140</v>
      </c>
      <c r="X38" s="15">
        <f>sz_gk_forg_2008_01!X38+sz_gk_forg_2008_02!X38+sz_gk_forg_2008_03!X38+sz_gk_forg_2008_04!X38+sz_gk_forg_2008_05!X38+sz_gk_forg_2008_06!X38+sz_gk_forg_2008_07!X38+sz_gk_forg_2008_08!X38+sz_gk_forg_2008_09!X38</f>
        <v>11</v>
      </c>
      <c r="Y38" s="16">
        <f>sz_gk_forg_2008_01!Y38+sz_gk_forg_2008_02!Y38+sz_gk_forg_2008_03!Y38+sz_gk_forg_2008_04!Y38+sz_gk_forg_2008_05!Y38+sz_gk_forg_2008_06!Y38+sz_gk_forg_2008_07!Y38+sz_gk_forg_2008_08!Y38+sz_gk_forg_2008_09!Y38</f>
        <v>10</v>
      </c>
      <c r="Z38" s="17">
        <f>SUM(X38:Y38)</f>
        <v>21</v>
      </c>
    </row>
    <row r="39" spans="1:26" ht="13.5" customHeight="1" thickBot="1">
      <c r="A39" s="446"/>
      <c r="B39" s="120">
        <v>2008</v>
      </c>
      <c r="C39" s="20">
        <f>sz_gk_forg_2008_01!C39+sz_gk_forg_2008_02!C39+sz_gk_forg_2008_03!C39+sz_gk_forg_2008_04!C39+sz_gk_forg_2008_05!C39+sz_gk_forg_2008_06!C39+sz_gk_forg_2008_07!C39+sz_gk_forg_2008_08!C39+sz_gk_forg_2008_09!C39</f>
        <v>1597484</v>
      </c>
      <c r="D39" s="21">
        <f>sz_gk_forg_2008_01!D39+sz_gk_forg_2008_02!D39+sz_gk_forg_2008_03!D39+sz_gk_forg_2008_04!D39+sz_gk_forg_2008_05!D39+sz_gk_forg_2008_06!D39+sz_gk_forg_2008_07!D39+sz_gk_forg_2008_08!D39+sz_gk_forg_2008_09!D39</f>
        <v>1336959</v>
      </c>
      <c r="E39" s="22">
        <f>SUM(C39:D39)</f>
        <v>2934443</v>
      </c>
      <c r="F39" s="20">
        <f>sz_gk_forg_2008_01!F39+sz_gk_forg_2008_02!F39+sz_gk_forg_2008_03!F39+sz_gk_forg_2008_04!F39+sz_gk_forg_2008_05!F39+sz_gk_forg_2008_06!F39+sz_gk_forg_2008_07!F39+sz_gk_forg_2008_08!F39+sz_gk_forg_2008_09!F39</f>
        <v>625832</v>
      </c>
      <c r="G39" s="21">
        <f>sz_gk_forg_2008_01!G39+sz_gk_forg_2008_02!G39+sz_gk_forg_2008_03!G39+sz_gk_forg_2008_04!G39+sz_gk_forg_2008_05!G39+sz_gk_forg_2008_06!G39+sz_gk_forg_2008_07!G39+sz_gk_forg_2008_08!G39+sz_gk_forg_2008_09!G39</f>
        <v>506480</v>
      </c>
      <c r="H39" s="22">
        <f>SUM(F39:G39)</f>
        <v>1132312</v>
      </c>
      <c r="I39" s="20">
        <f>sz_gk_forg_2008_01!I39+sz_gk_forg_2008_02!I39+sz_gk_forg_2008_03!I39+sz_gk_forg_2008_04!I39+sz_gk_forg_2008_05!I39+sz_gk_forg_2008_06!I39+sz_gk_forg_2008_07!I39+sz_gk_forg_2008_08!I39+sz_gk_forg_2008_09!I39</f>
        <v>336181</v>
      </c>
      <c r="J39" s="21">
        <f>sz_gk_forg_2008_01!J39+sz_gk_forg_2008_02!J39+sz_gk_forg_2008_03!J39+sz_gk_forg_2008_04!J39+sz_gk_forg_2008_05!J39+sz_gk_forg_2008_06!J39+sz_gk_forg_2008_07!J39+sz_gk_forg_2008_08!J39+sz_gk_forg_2008_09!J39</f>
        <v>318112</v>
      </c>
      <c r="K39" s="22">
        <f>SUM(I39:J39)</f>
        <v>654293</v>
      </c>
      <c r="L39" s="20">
        <f>sz_gk_forg_2008_01!L39+sz_gk_forg_2008_02!L39+sz_gk_forg_2008_03!L39+sz_gk_forg_2008_04!L39+sz_gk_forg_2008_05!L39+sz_gk_forg_2008_06!L39+sz_gk_forg_2008_07!L39+sz_gk_forg_2008_08!L39+sz_gk_forg_2008_09!L39</f>
        <v>214195</v>
      </c>
      <c r="M39" s="21">
        <f>sz_gk_forg_2008_01!M39+sz_gk_forg_2008_02!M39+sz_gk_forg_2008_03!M39+sz_gk_forg_2008_04!M39+sz_gk_forg_2008_05!M39+sz_gk_forg_2008_06!M39+sz_gk_forg_2008_07!M39+sz_gk_forg_2008_08!M39+sz_gk_forg_2008_09!M39</f>
        <v>113994</v>
      </c>
      <c r="N39" s="22">
        <f>SUM(L39:M39)</f>
        <v>328189</v>
      </c>
      <c r="O39" s="20">
        <f>sz_gk_forg_2008_01!O39+sz_gk_forg_2008_02!O39+sz_gk_forg_2008_03!O39+sz_gk_forg_2008_04!O39+sz_gk_forg_2008_05!O39+sz_gk_forg_2008_06!O39+sz_gk_forg_2008_07!O39+sz_gk_forg_2008_08!O39+sz_gk_forg_2008_09!O39</f>
        <v>8145</v>
      </c>
      <c r="P39" s="21">
        <f>sz_gk_forg_2008_01!P39+sz_gk_forg_2008_02!P39+sz_gk_forg_2008_03!P39+sz_gk_forg_2008_04!P39+sz_gk_forg_2008_05!P39+sz_gk_forg_2008_06!P39+sz_gk_forg_2008_07!P39+sz_gk_forg_2008_08!P39+sz_gk_forg_2008_09!P39</f>
        <v>6303</v>
      </c>
      <c r="Q39" s="22">
        <f>SUM(O39:P39)</f>
        <v>14448</v>
      </c>
      <c r="R39" s="20">
        <f>sz_gk_forg_2008_01!R39+sz_gk_forg_2008_02!R39+sz_gk_forg_2008_03!R39+sz_gk_forg_2008_04!R39+sz_gk_forg_2008_05!R39+sz_gk_forg_2008_06!R39+sz_gk_forg_2008_07!R39+sz_gk_forg_2008_08!R39+sz_gk_forg_2008_09!R39</f>
        <v>768</v>
      </c>
      <c r="S39" s="21">
        <f>sz_gk_forg_2008_01!S39+sz_gk_forg_2008_02!S39+sz_gk_forg_2008_03!S39+sz_gk_forg_2008_04!S39+sz_gk_forg_2008_05!S39+sz_gk_forg_2008_06!S39+sz_gk_forg_2008_07!S39+sz_gk_forg_2008_08!S39+sz_gk_forg_2008_09!S39</f>
        <v>686</v>
      </c>
      <c r="T39" s="22">
        <f>SUM(R39:S39)</f>
        <v>1454</v>
      </c>
      <c r="U39" s="20">
        <f>sz_gk_forg_2008_01!U39+sz_gk_forg_2008_02!U39+sz_gk_forg_2008_03!U39+sz_gk_forg_2008_04!U39+sz_gk_forg_2008_05!U39+sz_gk_forg_2008_06!U39+sz_gk_forg_2008_07!U39+sz_gk_forg_2008_08!U39+sz_gk_forg_2008_09!U39</f>
        <v>66529</v>
      </c>
      <c r="V39" s="21">
        <f>sz_gk_forg_2008_01!V39+sz_gk_forg_2008_02!V39+sz_gk_forg_2008_03!V39+sz_gk_forg_2008_04!V39+sz_gk_forg_2008_05!V39+sz_gk_forg_2008_06!V39+sz_gk_forg_2008_07!V39+sz_gk_forg_2008_08!V39+sz_gk_forg_2008_09!V39</f>
        <v>67376</v>
      </c>
      <c r="W39" s="22">
        <f>SUM(U39:V39)</f>
        <v>133905</v>
      </c>
      <c r="X39" s="20">
        <f>sz_gk_forg_2008_01!X39+sz_gk_forg_2008_02!X39+sz_gk_forg_2008_03!X39+sz_gk_forg_2008_04!X39+sz_gk_forg_2008_05!X39+sz_gk_forg_2008_06!X39+sz_gk_forg_2008_07!X39+sz_gk_forg_2008_08!X39+sz_gk_forg_2008_09!X39</f>
        <v>13</v>
      </c>
      <c r="Y39" s="21">
        <f>sz_gk_forg_2008_01!Y39+sz_gk_forg_2008_02!Y39+sz_gk_forg_2008_03!Y39+sz_gk_forg_2008_04!Y39+sz_gk_forg_2008_05!Y39+sz_gk_forg_2008_06!Y39+sz_gk_forg_2008_07!Y39+sz_gk_forg_2008_08!Y39+sz_gk_forg_2008_09!Y39</f>
        <v>10</v>
      </c>
      <c r="Z39" s="22">
        <f>SUM(X39:Y39)</f>
        <v>23</v>
      </c>
    </row>
    <row r="40" spans="1:26" ht="10.5" customHeight="1" thickBot="1">
      <c r="A40" s="446"/>
      <c r="B40" s="121" t="s">
        <v>0</v>
      </c>
      <c r="C40" s="89">
        <f>C39/C38-1</f>
        <v>0.16926860509798902</v>
      </c>
      <c r="D40" s="71">
        <f>D39/D38-1</f>
        <v>0.17187980719926155</v>
      </c>
      <c r="E40" s="25">
        <f aca="true" t="shared" si="11" ref="E40:Z40">E39/E38-1</f>
        <v>0.1704568480135551</v>
      </c>
      <c r="F40" s="26">
        <f t="shared" si="11"/>
        <v>0.33613156529480714</v>
      </c>
      <c r="G40" s="27">
        <f t="shared" si="11"/>
        <v>0.24079472794531953</v>
      </c>
      <c r="H40" s="25">
        <f t="shared" si="11"/>
        <v>0.29173687314691965</v>
      </c>
      <c r="I40" s="26">
        <f>I39/I38-1</f>
        <v>0.36513550608701295</v>
      </c>
      <c r="J40" s="27">
        <f>J39/J38-1</f>
        <v>0.4136174978003324</v>
      </c>
      <c r="K40" s="25">
        <f t="shared" si="11"/>
        <v>0.3882846448940793</v>
      </c>
      <c r="L40" s="26">
        <f t="shared" si="11"/>
        <v>0.4932516278356409</v>
      </c>
      <c r="M40" s="27">
        <f t="shared" si="11"/>
        <v>0.12762632057927425</v>
      </c>
      <c r="N40" s="25">
        <f t="shared" si="11"/>
        <v>0.3420996671219545</v>
      </c>
      <c r="O40" s="89">
        <f t="shared" si="11"/>
        <v>-0.1336028082118923</v>
      </c>
      <c r="P40" s="71">
        <f t="shared" si="11"/>
        <v>-0.1870243776602606</v>
      </c>
      <c r="Q40" s="25">
        <f t="shared" si="11"/>
        <v>-0.15774746414830365</v>
      </c>
      <c r="R40" s="26">
        <f t="shared" si="11"/>
        <v>0.07713884992987374</v>
      </c>
      <c r="S40" s="27">
        <f t="shared" si="11"/>
        <v>-0.012949640287769792</v>
      </c>
      <c r="T40" s="25">
        <f t="shared" si="11"/>
        <v>0.032670454545454586</v>
      </c>
      <c r="U40" s="26">
        <f t="shared" si="11"/>
        <v>-0.029453813386240313</v>
      </c>
      <c r="V40" s="27">
        <f t="shared" si="11"/>
        <v>-0.08446570279378196</v>
      </c>
      <c r="W40" s="25">
        <f t="shared" si="11"/>
        <v>-0.05793583790628953</v>
      </c>
      <c r="X40" s="26">
        <f t="shared" si="11"/>
        <v>0.18181818181818188</v>
      </c>
      <c r="Y40" s="27">
        <f t="shared" si="11"/>
        <v>0</v>
      </c>
      <c r="Z40" s="25">
        <f t="shared" si="11"/>
        <v>0.09523809523809534</v>
      </c>
    </row>
  </sheetData>
  <sheetProtection/>
  <mergeCells count="24">
    <mergeCell ref="A2:Z2"/>
    <mergeCell ref="A3:Z3"/>
    <mergeCell ref="A5:Z5"/>
    <mergeCell ref="I7:Z7"/>
    <mergeCell ref="U8:W9"/>
    <mergeCell ref="X8:Z9"/>
    <mergeCell ref="O8:Q9"/>
    <mergeCell ref="R8:T9"/>
    <mergeCell ref="A11:A13"/>
    <mergeCell ref="A14:A16"/>
    <mergeCell ref="I8:K9"/>
    <mergeCell ref="L8:N9"/>
    <mergeCell ref="A8:A10"/>
    <mergeCell ref="B8:B10"/>
    <mergeCell ref="C8:E9"/>
    <mergeCell ref="F8:H9"/>
    <mergeCell ref="A29:A31"/>
    <mergeCell ref="A32:A34"/>
    <mergeCell ref="A35:A37"/>
    <mergeCell ref="A38:A40"/>
    <mergeCell ref="A17:A19"/>
    <mergeCell ref="A20:A22"/>
    <mergeCell ref="A23:A25"/>
    <mergeCell ref="A26:A28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7">
      <selection activeCell="T40" sqref="T40"/>
    </sheetView>
  </sheetViews>
  <sheetFormatPr defaultColWidth="9.00390625" defaultRowHeight="12.75"/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47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2.75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13.5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3.5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60" t="s">
        <v>1</v>
      </c>
      <c r="Y10" s="44" t="s">
        <v>2</v>
      </c>
      <c r="Z10" s="63" t="s">
        <v>3</v>
      </c>
    </row>
    <row r="11" spans="1:26" ht="12.75">
      <c r="A11" s="412" t="s">
        <v>7</v>
      </c>
      <c r="B11" s="116">
        <v>2007</v>
      </c>
      <c r="C11" s="79">
        <v>45813</v>
      </c>
      <c r="D11" s="72">
        <v>38370</v>
      </c>
      <c r="E11" s="80">
        <f>SUM(C11:D11)</f>
        <v>84183</v>
      </c>
      <c r="F11" s="23">
        <v>10148</v>
      </c>
      <c r="G11" s="23">
        <v>8189</v>
      </c>
      <c r="H11" s="22">
        <f>SUM(F11+G11)</f>
        <v>18337</v>
      </c>
      <c r="I11" s="33">
        <v>7738</v>
      </c>
      <c r="J11" s="43">
        <v>6111</v>
      </c>
      <c r="K11" s="22">
        <f>SUM(I11:J11)</f>
        <v>13849</v>
      </c>
      <c r="L11" s="23">
        <v>1733</v>
      </c>
      <c r="M11" s="21">
        <v>1477</v>
      </c>
      <c r="N11" s="22">
        <f>SUM(L11:M11)</f>
        <v>3210</v>
      </c>
      <c r="O11" s="64">
        <v>671</v>
      </c>
      <c r="P11" s="69">
        <v>598</v>
      </c>
      <c r="Q11" s="36">
        <f>SUM(O11:P11)</f>
        <v>1269</v>
      </c>
      <c r="R11" s="20">
        <v>6</v>
      </c>
      <c r="S11" s="21">
        <v>3</v>
      </c>
      <c r="T11" s="22">
        <f>SUM(R11:S11)</f>
        <v>9</v>
      </c>
      <c r="U11" s="15">
        <v>0</v>
      </c>
      <c r="V11" s="16">
        <v>0</v>
      </c>
      <c r="W11" s="17">
        <v>0</v>
      </c>
      <c r="X11" s="23">
        <v>0</v>
      </c>
      <c r="Y11" s="37">
        <v>0</v>
      </c>
      <c r="Z11" s="17">
        <v>0</v>
      </c>
    </row>
    <row r="12" spans="1:26" ht="12.75">
      <c r="A12" s="403"/>
      <c r="B12" s="117">
        <v>2008</v>
      </c>
      <c r="C12" s="57">
        <v>58739</v>
      </c>
      <c r="D12" s="70">
        <v>57943</v>
      </c>
      <c r="E12" s="80">
        <f>SUM(C12:D12)</f>
        <v>116682</v>
      </c>
      <c r="F12" s="23">
        <v>15935</v>
      </c>
      <c r="G12" s="23">
        <v>15094</v>
      </c>
      <c r="H12" s="22">
        <f>SUM(F12+G12)</f>
        <v>31029</v>
      </c>
      <c r="I12" s="21">
        <v>13540</v>
      </c>
      <c r="J12" s="23">
        <v>12827</v>
      </c>
      <c r="K12" s="22">
        <f>SUM(I12:J12)</f>
        <v>26367</v>
      </c>
      <c r="L12" s="23">
        <v>1815</v>
      </c>
      <c r="M12" s="21">
        <v>1720</v>
      </c>
      <c r="N12" s="22">
        <f>SUM(L12:M12)</f>
        <v>3535</v>
      </c>
      <c r="O12" s="57">
        <v>576</v>
      </c>
      <c r="P12" s="70">
        <v>544</v>
      </c>
      <c r="Q12" s="36">
        <f>SUM(O12:P12)</f>
        <v>1120</v>
      </c>
      <c r="R12" s="20">
        <v>4</v>
      </c>
      <c r="S12" s="21">
        <v>3</v>
      </c>
      <c r="T12" s="22">
        <f>SUM(R12:S12)</f>
        <v>7</v>
      </c>
      <c r="U12" s="20">
        <v>0</v>
      </c>
      <c r="V12" s="21">
        <v>0</v>
      </c>
      <c r="W12" s="22">
        <v>0</v>
      </c>
      <c r="X12" s="23">
        <v>0</v>
      </c>
      <c r="Y12" s="37">
        <v>0</v>
      </c>
      <c r="Z12" s="22">
        <v>0</v>
      </c>
    </row>
    <row r="13" spans="1:26" ht="13.5" thickBot="1">
      <c r="A13" s="413"/>
      <c r="B13" s="118" t="s">
        <v>0</v>
      </c>
      <c r="C13" s="68">
        <f>C12/C11-1</f>
        <v>0.2821469888459607</v>
      </c>
      <c r="D13" s="71">
        <f>D12/D11-1</f>
        <v>0.5101120667187906</v>
      </c>
      <c r="E13" s="35">
        <f aca="true" t="shared" si="0" ref="E13:T13">E12/E11-1</f>
        <v>0.3860518156872528</v>
      </c>
      <c r="F13" s="26">
        <f t="shared" si="0"/>
        <v>0.5702601497832085</v>
      </c>
      <c r="G13" s="27">
        <f t="shared" si="0"/>
        <v>0.843204298449139</v>
      </c>
      <c r="H13" s="25">
        <f t="shared" si="0"/>
        <v>0.69215247859519</v>
      </c>
      <c r="I13" s="27">
        <f>I12/I11-1</f>
        <v>0.7498061514603256</v>
      </c>
      <c r="J13" s="42">
        <f>J12/J11-1</f>
        <v>1.099001800032728</v>
      </c>
      <c r="K13" s="25">
        <f>K12/K11-1</f>
        <v>0.9038919777601271</v>
      </c>
      <c r="L13" s="42">
        <f t="shared" si="0"/>
        <v>0.04731679169070979</v>
      </c>
      <c r="M13" s="27">
        <f t="shared" si="0"/>
        <v>0.16452268111035884</v>
      </c>
      <c r="N13" s="35">
        <f t="shared" si="0"/>
        <v>0.10124610591900307</v>
      </c>
      <c r="O13" s="68">
        <f t="shared" si="0"/>
        <v>-0.14157973174366612</v>
      </c>
      <c r="P13" s="71">
        <f t="shared" si="0"/>
        <v>-0.09030100334448166</v>
      </c>
      <c r="Q13" s="35">
        <f t="shared" si="0"/>
        <v>-0.11741528762805353</v>
      </c>
      <c r="R13" s="26">
        <f t="shared" si="0"/>
        <v>-0.33333333333333337</v>
      </c>
      <c r="S13" s="27">
        <f t="shared" si="0"/>
        <v>0</v>
      </c>
      <c r="T13" s="35">
        <f t="shared" si="0"/>
        <v>-0.2222222222222222</v>
      </c>
      <c r="U13" s="140">
        <v>0</v>
      </c>
      <c r="V13" s="62">
        <v>0</v>
      </c>
      <c r="W13" s="58">
        <v>0</v>
      </c>
      <c r="X13" s="47">
        <v>0</v>
      </c>
      <c r="Y13" s="51">
        <v>0</v>
      </c>
      <c r="Z13" s="58">
        <v>0</v>
      </c>
    </row>
    <row r="14" spans="1:26" ht="12.75">
      <c r="A14" s="402" t="s">
        <v>8</v>
      </c>
      <c r="B14" s="146">
        <v>2007</v>
      </c>
      <c r="C14" s="56">
        <v>20711</v>
      </c>
      <c r="D14" s="69">
        <v>22741</v>
      </c>
      <c r="E14" s="77">
        <f>SUM(C14:D14)</f>
        <v>43452</v>
      </c>
      <c r="F14" s="23">
        <v>8090</v>
      </c>
      <c r="G14" s="23">
        <v>8223</v>
      </c>
      <c r="H14" s="17">
        <f>SUM(F14:G14)</f>
        <v>16313</v>
      </c>
      <c r="I14" s="16">
        <v>0</v>
      </c>
      <c r="J14" s="18">
        <v>0</v>
      </c>
      <c r="K14" s="17">
        <v>0</v>
      </c>
      <c r="L14" s="18">
        <v>0</v>
      </c>
      <c r="M14" s="16">
        <v>0</v>
      </c>
      <c r="N14" s="17">
        <f>SUM(L14:M14)</f>
        <v>0</v>
      </c>
      <c r="O14" s="56">
        <v>0</v>
      </c>
      <c r="P14" s="69">
        <v>0</v>
      </c>
      <c r="Q14" s="77">
        <v>0</v>
      </c>
      <c r="R14" s="15">
        <v>0</v>
      </c>
      <c r="S14" s="16">
        <v>0</v>
      </c>
      <c r="T14" s="17">
        <v>0</v>
      </c>
      <c r="U14" s="15">
        <v>8090</v>
      </c>
      <c r="V14" s="16">
        <v>8223</v>
      </c>
      <c r="W14" s="17">
        <f>SUM(U14:V14)</f>
        <v>16313</v>
      </c>
      <c r="X14" s="23">
        <v>0</v>
      </c>
      <c r="Y14" s="37">
        <v>0</v>
      </c>
      <c r="Z14" s="22">
        <v>0</v>
      </c>
    </row>
    <row r="15" spans="1:26" ht="12.75">
      <c r="A15" s="403"/>
      <c r="B15" s="117">
        <v>2008</v>
      </c>
      <c r="C15" s="57">
        <v>22231</v>
      </c>
      <c r="D15" s="70">
        <v>23000</v>
      </c>
      <c r="E15" s="36">
        <f>SUM(C15:D15)</f>
        <v>45231</v>
      </c>
      <c r="F15" s="23">
        <v>7901</v>
      </c>
      <c r="G15" s="23">
        <v>7652</v>
      </c>
      <c r="H15" s="22">
        <f>SUM(F15:G15)</f>
        <v>15553</v>
      </c>
      <c r="I15" s="21">
        <v>0</v>
      </c>
      <c r="J15" s="23">
        <v>0</v>
      </c>
      <c r="K15" s="22">
        <v>0</v>
      </c>
      <c r="L15" s="23">
        <v>0</v>
      </c>
      <c r="M15" s="21">
        <v>0</v>
      </c>
      <c r="N15" s="22">
        <f>SUM(L15:M15)</f>
        <v>0</v>
      </c>
      <c r="O15" s="57">
        <v>0</v>
      </c>
      <c r="P15" s="70">
        <v>0</v>
      </c>
      <c r="Q15" s="36">
        <v>0</v>
      </c>
      <c r="R15" s="20">
        <v>0</v>
      </c>
      <c r="S15" s="21">
        <v>0</v>
      </c>
      <c r="T15" s="22">
        <v>0</v>
      </c>
      <c r="U15" s="20">
        <v>7901</v>
      </c>
      <c r="V15" s="21">
        <v>7652</v>
      </c>
      <c r="W15" s="22">
        <f>SUM(U15:V15)</f>
        <v>15553</v>
      </c>
      <c r="X15" s="23">
        <v>0</v>
      </c>
      <c r="Y15" s="37">
        <v>0</v>
      </c>
      <c r="Z15" s="22">
        <v>0</v>
      </c>
    </row>
    <row r="16" spans="1:26" ht="13.5" thickBot="1">
      <c r="A16" s="404"/>
      <c r="B16" s="147" t="s">
        <v>0</v>
      </c>
      <c r="C16" s="67">
        <f aca="true" t="shared" si="1" ref="C16:H16">C15/C14-1</f>
        <v>0.07339095166819565</v>
      </c>
      <c r="D16" s="71">
        <f t="shared" si="1"/>
        <v>0.011389120970933586</v>
      </c>
      <c r="E16" s="35">
        <f t="shared" si="1"/>
        <v>0.040941728804197774</v>
      </c>
      <c r="F16" s="26">
        <f t="shared" si="1"/>
        <v>-0.023362175525339923</v>
      </c>
      <c r="G16" s="27">
        <f t="shared" si="1"/>
        <v>-0.06943937735619599</v>
      </c>
      <c r="H16" s="25">
        <f t="shared" si="1"/>
        <v>-0.04658861031079509</v>
      </c>
      <c r="I16" s="62">
        <v>0</v>
      </c>
      <c r="J16" s="47">
        <v>0</v>
      </c>
      <c r="K16" s="58">
        <v>0</v>
      </c>
      <c r="L16" s="48">
        <v>0</v>
      </c>
      <c r="M16" s="49">
        <v>0</v>
      </c>
      <c r="N16" s="50">
        <v>0</v>
      </c>
      <c r="O16" s="52">
        <v>0</v>
      </c>
      <c r="P16" s="73">
        <v>0</v>
      </c>
      <c r="Q16" s="106">
        <v>0</v>
      </c>
      <c r="R16" s="107">
        <v>0</v>
      </c>
      <c r="S16" s="108">
        <v>0</v>
      </c>
      <c r="T16" s="109">
        <v>0</v>
      </c>
      <c r="U16" s="167">
        <f>U15/U14-1</f>
        <v>-0.023362175525339923</v>
      </c>
      <c r="V16" s="29">
        <f>V15/V14-1</f>
        <v>-0.06943937735619599</v>
      </c>
      <c r="W16" s="25">
        <f>W15/W14-1</f>
        <v>-0.04658861031079509</v>
      </c>
      <c r="X16" s="47">
        <v>0</v>
      </c>
      <c r="Y16" s="51">
        <v>0</v>
      </c>
      <c r="Z16" s="58">
        <v>0</v>
      </c>
    </row>
    <row r="17" spans="1:26" ht="12.75">
      <c r="A17" s="412" t="s">
        <v>9</v>
      </c>
      <c r="B17" s="116">
        <v>2007</v>
      </c>
      <c r="C17" s="64">
        <v>32863</v>
      </c>
      <c r="D17" s="72">
        <v>25260</v>
      </c>
      <c r="E17" s="36">
        <f>SUM(C17:D17)</f>
        <v>58123</v>
      </c>
      <c r="F17" s="23">
        <v>21063</v>
      </c>
      <c r="G17" s="23">
        <v>16102</v>
      </c>
      <c r="H17" s="22">
        <f>SUM(F17:G17)</f>
        <v>37165</v>
      </c>
      <c r="I17" s="33">
        <v>7188</v>
      </c>
      <c r="J17" s="43">
        <v>7321</v>
      </c>
      <c r="K17" s="22">
        <f>SUM(I17:J17)</f>
        <v>14509</v>
      </c>
      <c r="L17" s="23">
        <v>13784</v>
      </c>
      <c r="M17" s="21">
        <v>8700</v>
      </c>
      <c r="N17" s="22">
        <f>SUM(L17:M17)</f>
        <v>22484</v>
      </c>
      <c r="O17" s="64">
        <v>90</v>
      </c>
      <c r="P17" s="56">
        <v>70</v>
      </c>
      <c r="Q17" s="17">
        <f>SUM(O17:P17)</f>
        <v>160</v>
      </c>
      <c r="R17" s="23">
        <v>0</v>
      </c>
      <c r="S17" s="21">
        <v>4</v>
      </c>
      <c r="T17" s="22">
        <f>SUM(R17:S17)</f>
        <v>4</v>
      </c>
      <c r="U17" s="15">
        <v>0</v>
      </c>
      <c r="V17" s="16">
        <v>0</v>
      </c>
      <c r="W17" s="17">
        <v>0</v>
      </c>
      <c r="X17" s="23">
        <v>0</v>
      </c>
      <c r="Y17" s="37">
        <v>0</v>
      </c>
      <c r="Z17" s="22">
        <v>0</v>
      </c>
    </row>
    <row r="18" spans="1:26" ht="12.75">
      <c r="A18" s="403"/>
      <c r="B18" s="117">
        <v>2008</v>
      </c>
      <c r="C18" s="57">
        <v>53176</v>
      </c>
      <c r="D18" s="70">
        <v>37543</v>
      </c>
      <c r="E18" s="36">
        <f>SUM(C18:D18)</f>
        <v>90719</v>
      </c>
      <c r="F18" s="23">
        <v>37850</v>
      </c>
      <c r="G18" s="23">
        <v>24424</v>
      </c>
      <c r="H18" s="22">
        <f>SUM(F18:G18)</f>
        <v>62274</v>
      </c>
      <c r="I18" s="21">
        <v>11097</v>
      </c>
      <c r="J18" s="23">
        <v>12114</v>
      </c>
      <c r="K18" s="22">
        <f>SUM(I18:J18)</f>
        <v>23211</v>
      </c>
      <c r="L18" s="23">
        <v>26669</v>
      </c>
      <c r="M18" s="21">
        <v>12234</v>
      </c>
      <c r="N18" s="22">
        <f aca="true" t="shared" si="2" ref="N18:N27">SUM(L18:M18)</f>
        <v>38903</v>
      </c>
      <c r="O18" s="57">
        <v>78</v>
      </c>
      <c r="P18" s="57">
        <v>55</v>
      </c>
      <c r="Q18" s="22">
        <f>SUM(O18:P18)</f>
        <v>133</v>
      </c>
      <c r="R18" s="23">
        <v>6</v>
      </c>
      <c r="S18" s="21">
        <v>21</v>
      </c>
      <c r="T18" s="22">
        <f>SUM(R18:S18)</f>
        <v>27</v>
      </c>
      <c r="U18" s="20">
        <v>0</v>
      </c>
      <c r="V18" s="21">
        <v>0</v>
      </c>
      <c r="W18" s="22">
        <v>0</v>
      </c>
      <c r="X18" s="23">
        <v>0</v>
      </c>
      <c r="Y18" s="37">
        <v>0</v>
      </c>
      <c r="Z18" s="22">
        <v>0</v>
      </c>
    </row>
    <row r="19" spans="1:26" ht="13.5" thickBot="1">
      <c r="A19" s="413"/>
      <c r="B19" s="118" t="s">
        <v>0</v>
      </c>
      <c r="C19" s="65">
        <f>C18/C17-1</f>
        <v>0.6181115540273256</v>
      </c>
      <c r="D19" s="78">
        <f>D18/D17-1</f>
        <v>0.4862628661916073</v>
      </c>
      <c r="E19" s="124">
        <f aca="true" t="shared" si="3" ref="E19:T19">E18/E17-1</f>
        <v>0.5608106945615332</v>
      </c>
      <c r="F19" s="26">
        <f t="shared" si="3"/>
        <v>0.7969899824336515</v>
      </c>
      <c r="G19" s="27">
        <f t="shared" si="3"/>
        <v>0.5168302074276487</v>
      </c>
      <c r="H19" s="25">
        <f t="shared" si="3"/>
        <v>0.675608771693798</v>
      </c>
      <c r="I19" s="27">
        <f>I18/I17-1</f>
        <v>0.5438230383973288</v>
      </c>
      <c r="J19" s="42">
        <f>J18/J17-1</f>
        <v>0.6546919819696764</v>
      </c>
      <c r="K19" s="25">
        <f t="shared" si="3"/>
        <v>0.5997656626921222</v>
      </c>
      <c r="L19" s="42">
        <f t="shared" si="3"/>
        <v>0.9347794544399304</v>
      </c>
      <c r="M19" s="27">
        <f t="shared" si="3"/>
        <v>0.40620689655172404</v>
      </c>
      <c r="N19" s="35">
        <f t="shared" si="3"/>
        <v>0.7302526240882405</v>
      </c>
      <c r="O19" s="65">
        <f t="shared" si="3"/>
        <v>-0.1333333333333333</v>
      </c>
      <c r="P19" s="74">
        <f t="shared" si="3"/>
        <v>-0.2142857142857143</v>
      </c>
      <c r="Q19" s="91">
        <f t="shared" si="3"/>
        <v>-0.16874999999999996</v>
      </c>
      <c r="R19" s="28" t="s">
        <v>33</v>
      </c>
      <c r="S19" s="27">
        <f t="shared" si="3"/>
        <v>4.25</v>
      </c>
      <c r="T19" s="35">
        <f t="shared" si="3"/>
        <v>5.75</v>
      </c>
      <c r="U19" s="140">
        <v>0</v>
      </c>
      <c r="V19" s="62">
        <v>0</v>
      </c>
      <c r="W19" s="109">
        <v>0</v>
      </c>
      <c r="X19" s="47">
        <v>0</v>
      </c>
      <c r="Y19" s="51">
        <v>0</v>
      </c>
      <c r="Z19" s="58">
        <v>0</v>
      </c>
    </row>
    <row r="20" spans="1:26" ht="12.75">
      <c r="A20" s="394" t="s">
        <v>31</v>
      </c>
      <c r="B20" s="116">
        <v>2007</v>
      </c>
      <c r="C20" s="125">
        <v>11</v>
      </c>
      <c r="D20" s="126">
        <v>13</v>
      </c>
      <c r="E20" s="134">
        <f>SUM(C20:D20)</f>
        <v>24</v>
      </c>
      <c r="F20" s="15">
        <v>3</v>
      </c>
      <c r="G20" s="16">
        <v>3</v>
      </c>
      <c r="H20" s="17">
        <f>SUM(F20:G20)</f>
        <v>6</v>
      </c>
      <c r="I20" s="132">
        <v>0</v>
      </c>
      <c r="J20" s="133">
        <v>0</v>
      </c>
      <c r="K20" s="134">
        <v>0</v>
      </c>
      <c r="L20" s="132">
        <v>0</v>
      </c>
      <c r="M20" s="133">
        <v>0</v>
      </c>
      <c r="N20" s="134">
        <v>0</v>
      </c>
      <c r="O20" s="125">
        <v>0</v>
      </c>
      <c r="P20" s="126">
        <v>0</v>
      </c>
      <c r="Q20" s="134">
        <v>0</v>
      </c>
      <c r="R20" s="132">
        <v>0</v>
      </c>
      <c r="S20" s="133">
        <v>0</v>
      </c>
      <c r="T20" s="134">
        <v>0</v>
      </c>
      <c r="U20" s="132">
        <v>0</v>
      </c>
      <c r="V20" s="133">
        <v>0</v>
      </c>
      <c r="W20" s="149">
        <v>0</v>
      </c>
      <c r="X20" s="148">
        <v>3</v>
      </c>
      <c r="Y20" s="133">
        <v>3</v>
      </c>
      <c r="Z20" s="17">
        <f>SUM(X20:Y20)</f>
        <v>6</v>
      </c>
    </row>
    <row r="21" spans="1:26" ht="12.75">
      <c r="A21" s="395"/>
      <c r="B21" s="117">
        <v>2008</v>
      </c>
      <c r="C21" s="127">
        <v>2</v>
      </c>
      <c r="D21" s="128">
        <v>3</v>
      </c>
      <c r="E21" s="139">
        <f>SUM(C21:D21)</f>
        <v>5</v>
      </c>
      <c r="F21" s="20">
        <v>1</v>
      </c>
      <c r="G21" s="21">
        <v>2</v>
      </c>
      <c r="H21" s="22">
        <f>SUM(F21:G21)</f>
        <v>3</v>
      </c>
      <c r="I21" s="137">
        <v>0</v>
      </c>
      <c r="J21" s="138">
        <v>0</v>
      </c>
      <c r="K21" s="139">
        <v>0</v>
      </c>
      <c r="L21" s="137">
        <v>0</v>
      </c>
      <c r="M21" s="138">
        <v>0</v>
      </c>
      <c r="N21" s="139">
        <v>0</v>
      </c>
      <c r="O21" s="127">
        <v>0</v>
      </c>
      <c r="P21" s="128">
        <v>0</v>
      </c>
      <c r="Q21" s="139">
        <v>0</v>
      </c>
      <c r="R21" s="137">
        <v>0</v>
      </c>
      <c r="S21" s="138">
        <v>0</v>
      </c>
      <c r="T21" s="139">
        <v>0</v>
      </c>
      <c r="U21" s="137">
        <v>0</v>
      </c>
      <c r="V21" s="138">
        <v>0</v>
      </c>
      <c r="W21" s="169">
        <v>0</v>
      </c>
      <c r="X21" s="177">
        <v>1</v>
      </c>
      <c r="Y21" s="138">
        <v>2</v>
      </c>
      <c r="Z21" s="22">
        <f>SUM(X21:Y21)</f>
        <v>3</v>
      </c>
    </row>
    <row r="22" spans="1:26" ht="13.5" thickBot="1">
      <c r="A22" s="396"/>
      <c r="B22" s="118" t="s">
        <v>0</v>
      </c>
      <c r="C22" s="89">
        <f aca="true" t="shared" si="4" ref="C22:H22">C21/C20-1</f>
        <v>-0.8181818181818181</v>
      </c>
      <c r="D22" s="71">
        <f t="shared" si="4"/>
        <v>-0.7692307692307692</v>
      </c>
      <c r="E22" s="129">
        <f t="shared" si="4"/>
        <v>-0.7916666666666666</v>
      </c>
      <c r="F22" s="89">
        <f t="shared" si="4"/>
        <v>-0.6666666666666667</v>
      </c>
      <c r="G22" s="71">
        <f t="shared" si="4"/>
        <v>-0.33333333333333337</v>
      </c>
      <c r="H22" s="129">
        <f t="shared" si="4"/>
        <v>-0.5</v>
      </c>
      <c r="I22" s="178">
        <v>0</v>
      </c>
      <c r="J22" s="142">
        <v>0</v>
      </c>
      <c r="K22" s="179">
        <v>0</v>
      </c>
      <c r="L22" s="178">
        <v>0</v>
      </c>
      <c r="M22" s="142">
        <v>0</v>
      </c>
      <c r="N22" s="179">
        <v>0</v>
      </c>
      <c r="O22" s="178">
        <v>0</v>
      </c>
      <c r="P22" s="142">
        <v>0</v>
      </c>
      <c r="Q22" s="179">
        <v>0</v>
      </c>
      <c r="R22" s="178">
        <v>0</v>
      </c>
      <c r="S22" s="142">
        <v>0</v>
      </c>
      <c r="T22" s="179">
        <v>0</v>
      </c>
      <c r="U22" s="178">
        <v>0</v>
      </c>
      <c r="V22" s="142">
        <v>0</v>
      </c>
      <c r="W22" s="179">
        <v>0</v>
      </c>
      <c r="X22" s="145">
        <f>X21/X20-1</f>
        <v>-0.6666666666666667</v>
      </c>
      <c r="Y22" s="71">
        <f>Y21/Y20-1</f>
        <v>-0.33333333333333337</v>
      </c>
      <c r="Z22" s="129">
        <f>Z21/Z20-1</f>
        <v>-0.5</v>
      </c>
    </row>
    <row r="23" spans="1:26" ht="12.75">
      <c r="A23" s="402" t="s">
        <v>10</v>
      </c>
      <c r="B23" s="146">
        <v>2007</v>
      </c>
      <c r="C23" s="176">
        <v>27288</v>
      </c>
      <c r="D23" s="69">
        <v>23879</v>
      </c>
      <c r="E23" s="77">
        <f>SUM(C23:D23)</f>
        <v>51167</v>
      </c>
      <c r="F23" s="18">
        <v>10584</v>
      </c>
      <c r="G23" s="18">
        <v>9625</v>
      </c>
      <c r="H23" s="17">
        <f>SUM(F23:G23)</f>
        <v>20209</v>
      </c>
      <c r="I23" s="16">
        <v>9410</v>
      </c>
      <c r="J23" s="18">
        <v>8734</v>
      </c>
      <c r="K23" s="17">
        <f>SUM(I23:J23)</f>
        <v>18144</v>
      </c>
      <c r="L23" s="18">
        <v>1082</v>
      </c>
      <c r="M23" s="16">
        <v>817</v>
      </c>
      <c r="N23" s="17">
        <f t="shared" si="2"/>
        <v>1899</v>
      </c>
      <c r="O23" s="176">
        <v>67</v>
      </c>
      <c r="P23" s="56">
        <v>47</v>
      </c>
      <c r="Q23" s="17">
        <f>SUM(O23:P23)</f>
        <v>114</v>
      </c>
      <c r="R23" s="18">
        <v>25</v>
      </c>
      <c r="S23" s="16">
        <v>27</v>
      </c>
      <c r="T23" s="17">
        <f>SUM(R23:S23)</f>
        <v>52</v>
      </c>
      <c r="U23" s="18">
        <v>0</v>
      </c>
      <c r="V23" s="40">
        <v>0</v>
      </c>
      <c r="W23" s="19">
        <v>0</v>
      </c>
      <c r="X23" s="15">
        <v>0</v>
      </c>
      <c r="Y23" s="40">
        <v>0</v>
      </c>
      <c r="Z23" s="17">
        <v>0</v>
      </c>
    </row>
    <row r="24" spans="1:26" ht="12.75">
      <c r="A24" s="403"/>
      <c r="B24" s="117">
        <v>2008</v>
      </c>
      <c r="C24" s="57">
        <v>40614</v>
      </c>
      <c r="D24" s="70">
        <v>34791</v>
      </c>
      <c r="E24" s="36">
        <f>SUM(C24:D24)</f>
        <v>75405</v>
      </c>
      <c r="F24" s="23">
        <v>16070</v>
      </c>
      <c r="G24" s="23">
        <v>14843</v>
      </c>
      <c r="H24" s="22">
        <f>SUM(F24:G24)</f>
        <v>30913</v>
      </c>
      <c r="I24" s="21">
        <v>14673</v>
      </c>
      <c r="J24" s="23">
        <v>13670</v>
      </c>
      <c r="K24" s="22">
        <f>SUM(I24:J24)</f>
        <v>28343</v>
      </c>
      <c r="L24" s="23">
        <v>1230</v>
      </c>
      <c r="M24" s="21">
        <v>1101</v>
      </c>
      <c r="N24" s="22">
        <f t="shared" si="2"/>
        <v>2331</v>
      </c>
      <c r="O24" s="57">
        <v>132</v>
      </c>
      <c r="P24" s="57">
        <v>46</v>
      </c>
      <c r="Q24" s="22">
        <f>SUM(O24:P24)</f>
        <v>178</v>
      </c>
      <c r="R24" s="23">
        <v>35</v>
      </c>
      <c r="S24" s="21">
        <v>26</v>
      </c>
      <c r="T24" s="22">
        <f>SUM(R24:S24)</f>
        <v>61</v>
      </c>
      <c r="U24" s="23">
        <v>0</v>
      </c>
      <c r="V24" s="37">
        <v>0</v>
      </c>
      <c r="W24" s="24">
        <v>0</v>
      </c>
      <c r="X24" s="20">
        <v>0</v>
      </c>
      <c r="Y24" s="37">
        <v>0</v>
      </c>
      <c r="Z24" s="22">
        <v>0</v>
      </c>
    </row>
    <row r="25" spans="1:26" ht="13.5" thickBot="1">
      <c r="A25" s="404"/>
      <c r="B25" s="147" t="s">
        <v>0</v>
      </c>
      <c r="C25" s="67">
        <f>C24/C23-1</f>
        <v>0.48834652594547046</v>
      </c>
      <c r="D25" s="71">
        <f>D24/D23-1</f>
        <v>0.45697055990619373</v>
      </c>
      <c r="E25" s="35">
        <f aca="true" t="shared" si="5" ref="E25:T25">E24/E23-1</f>
        <v>0.47370375437293566</v>
      </c>
      <c r="F25" s="26">
        <f t="shared" si="5"/>
        <v>0.5183295540438397</v>
      </c>
      <c r="G25" s="27">
        <f t="shared" si="5"/>
        <v>0.5421298701298702</v>
      </c>
      <c r="H25" s="25">
        <f t="shared" si="5"/>
        <v>0.5296650007422437</v>
      </c>
      <c r="I25" s="27">
        <f>I24/I23-1</f>
        <v>0.559298618490967</v>
      </c>
      <c r="J25" s="42">
        <f>J24/J23-1</f>
        <v>0.5651476986489581</v>
      </c>
      <c r="K25" s="25">
        <f t="shared" si="5"/>
        <v>0.5621141975308641</v>
      </c>
      <c r="L25" s="42">
        <f t="shared" si="5"/>
        <v>0.13678373382624764</v>
      </c>
      <c r="M25" s="27">
        <f t="shared" si="5"/>
        <v>0.34761321909424714</v>
      </c>
      <c r="N25" s="35">
        <f t="shared" si="5"/>
        <v>0.22748815165876768</v>
      </c>
      <c r="O25" s="67">
        <f t="shared" si="5"/>
        <v>0.9701492537313432</v>
      </c>
      <c r="P25" s="75">
        <f t="shared" si="5"/>
        <v>-0.021276595744680882</v>
      </c>
      <c r="Q25" s="25">
        <f t="shared" si="5"/>
        <v>0.5614035087719298</v>
      </c>
      <c r="R25" s="42">
        <f t="shared" si="5"/>
        <v>0.3999999999999999</v>
      </c>
      <c r="S25" s="27">
        <f t="shared" si="5"/>
        <v>-0.03703703703703709</v>
      </c>
      <c r="T25" s="35">
        <f t="shared" si="5"/>
        <v>0.17307692307692313</v>
      </c>
      <c r="U25" s="47">
        <v>0</v>
      </c>
      <c r="V25" s="51">
        <v>0</v>
      </c>
      <c r="W25" s="156">
        <v>0</v>
      </c>
      <c r="X25" s="140">
        <v>0</v>
      </c>
      <c r="Y25" s="51">
        <v>0</v>
      </c>
      <c r="Z25" s="58">
        <v>0</v>
      </c>
    </row>
    <row r="26" spans="1:26" ht="12.75">
      <c r="A26" s="402" t="s">
        <v>11</v>
      </c>
      <c r="B26" s="116">
        <v>2007</v>
      </c>
      <c r="C26" s="56">
        <v>670</v>
      </c>
      <c r="D26" s="69">
        <v>710</v>
      </c>
      <c r="E26" s="36">
        <f>SUM(C26:D26)</f>
        <v>1380</v>
      </c>
      <c r="F26" s="18">
        <v>153</v>
      </c>
      <c r="G26" s="18">
        <v>153</v>
      </c>
      <c r="H26" s="22">
        <f>SUM(F26:G26)</f>
        <v>306</v>
      </c>
      <c r="I26" s="33">
        <v>0</v>
      </c>
      <c r="J26" s="43">
        <v>0</v>
      </c>
      <c r="K26" s="22">
        <v>0</v>
      </c>
      <c r="L26" s="23">
        <v>0</v>
      </c>
      <c r="M26" s="33">
        <v>0</v>
      </c>
      <c r="N26" s="22">
        <f t="shared" si="2"/>
        <v>0</v>
      </c>
      <c r="O26" s="64">
        <v>0</v>
      </c>
      <c r="P26" s="56">
        <v>0</v>
      </c>
      <c r="Q26" s="17">
        <v>0</v>
      </c>
      <c r="R26" s="23">
        <v>0</v>
      </c>
      <c r="S26" s="21">
        <v>0</v>
      </c>
      <c r="T26" s="22">
        <f>SUM(R26:S26)</f>
        <v>0</v>
      </c>
      <c r="U26" s="15">
        <v>153</v>
      </c>
      <c r="V26" s="40">
        <v>153</v>
      </c>
      <c r="W26" s="17">
        <f>SUM(U26:V26)</f>
        <v>306</v>
      </c>
      <c r="X26" s="23">
        <v>0</v>
      </c>
      <c r="Y26" s="37">
        <v>0</v>
      </c>
      <c r="Z26" s="22">
        <v>0</v>
      </c>
    </row>
    <row r="27" spans="1:26" ht="12.75">
      <c r="A27" s="403"/>
      <c r="B27" s="117">
        <v>2008</v>
      </c>
      <c r="C27" s="57">
        <v>317</v>
      </c>
      <c r="D27" s="70">
        <v>362</v>
      </c>
      <c r="E27" s="36">
        <f>SUM(C27:D27)</f>
        <v>679</v>
      </c>
      <c r="F27" s="23">
        <v>93</v>
      </c>
      <c r="G27" s="23">
        <v>93</v>
      </c>
      <c r="H27" s="22">
        <f>SUM(F27:G27)</f>
        <v>186</v>
      </c>
      <c r="I27" s="21">
        <v>0</v>
      </c>
      <c r="J27" s="23">
        <v>0</v>
      </c>
      <c r="K27" s="22">
        <v>0</v>
      </c>
      <c r="L27" s="23">
        <v>0</v>
      </c>
      <c r="M27" s="33">
        <v>0</v>
      </c>
      <c r="N27" s="22">
        <f t="shared" si="2"/>
        <v>0</v>
      </c>
      <c r="O27" s="57">
        <v>0</v>
      </c>
      <c r="P27" s="57">
        <v>0</v>
      </c>
      <c r="Q27" s="22">
        <v>0</v>
      </c>
      <c r="R27" s="23">
        <v>0</v>
      </c>
      <c r="S27" s="21">
        <v>0</v>
      </c>
      <c r="T27" s="22">
        <f>SUM(R27:S27)</f>
        <v>0</v>
      </c>
      <c r="U27" s="20">
        <v>93</v>
      </c>
      <c r="V27" s="37">
        <v>93</v>
      </c>
      <c r="W27" s="22">
        <f>SUM(U27:V27)</f>
        <v>186</v>
      </c>
      <c r="X27" s="23">
        <v>0</v>
      </c>
      <c r="Y27" s="37">
        <v>0</v>
      </c>
      <c r="Z27" s="22">
        <v>0</v>
      </c>
    </row>
    <row r="28" spans="1:26" ht="13.5" thickBot="1">
      <c r="A28" s="404"/>
      <c r="B28" s="118" t="s">
        <v>0</v>
      </c>
      <c r="C28" s="67">
        <f aca="true" t="shared" si="6" ref="C28:H28">C27/C26-1</f>
        <v>-0.526865671641791</v>
      </c>
      <c r="D28" s="71">
        <f t="shared" si="6"/>
        <v>-0.49014084507042255</v>
      </c>
      <c r="E28" s="35">
        <f t="shared" si="6"/>
        <v>-0.5079710144927536</v>
      </c>
      <c r="F28" s="26">
        <f t="shared" si="6"/>
        <v>-0.3921568627450981</v>
      </c>
      <c r="G28" s="27">
        <f t="shared" si="6"/>
        <v>-0.3921568627450981</v>
      </c>
      <c r="H28" s="25">
        <f t="shared" si="6"/>
        <v>-0.3921568627450981</v>
      </c>
      <c r="I28" s="62">
        <v>0</v>
      </c>
      <c r="J28" s="47">
        <v>0</v>
      </c>
      <c r="K28" s="58">
        <v>0</v>
      </c>
      <c r="L28" s="48">
        <v>0</v>
      </c>
      <c r="M28" s="49">
        <v>0</v>
      </c>
      <c r="N28" s="58">
        <v>0</v>
      </c>
      <c r="O28" s="105">
        <v>0</v>
      </c>
      <c r="P28" s="52">
        <v>0</v>
      </c>
      <c r="Q28" s="109">
        <v>0</v>
      </c>
      <c r="R28" s="110">
        <v>0</v>
      </c>
      <c r="S28" s="108">
        <v>0</v>
      </c>
      <c r="T28" s="109">
        <v>0</v>
      </c>
      <c r="U28" s="167">
        <f>U27/U26-1</f>
        <v>-0.3921568627450981</v>
      </c>
      <c r="V28" s="41">
        <f>V27/V26-1</f>
        <v>-0.3921568627450981</v>
      </c>
      <c r="W28" s="25">
        <f>W27/W26-1</f>
        <v>-0.3921568627450981</v>
      </c>
      <c r="X28" s="47">
        <v>0</v>
      </c>
      <c r="Y28" s="51">
        <v>0</v>
      </c>
      <c r="Z28" s="58">
        <v>0</v>
      </c>
    </row>
    <row r="29" spans="1:26" ht="13.5" thickBot="1">
      <c r="A29" s="425" t="s">
        <v>24</v>
      </c>
      <c r="B29" s="146">
        <v>2007</v>
      </c>
      <c r="C29" s="125">
        <f>SUM(C11+C17+C23)</f>
        <v>105964</v>
      </c>
      <c r="D29" s="126">
        <f>SUM(D11+D17+D23)</f>
        <v>87509</v>
      </c>
      <c r="E29" s="134">
        <f>SUM(C29+D29)</f>
        <v>193473</v>
      </c>
      <c r="F29" s="151">
        <f>SUM(F11+F17+F23)</f>
        <v>41795</v>
      </c>
      <c r="G29" s="126">
        <f>SUM(G11+G17+G23)</f>
        <v>33916</v>
      </c>
      <c r="H29" s="160">
        <f>SUM(F29+G29)</f>
        <v>75711</v>
      </c>
      <c r="I29" s="125">
        <f>SUM(I11+I17+I23)</f>
        <v>24336</v>
      </c>
      <c r="J29" s="126">
        <f>SUM(J11+J17+J23)</f>
        <v>22166</v>
      </c>
      <c r="K29" s="134">
        <f>SUM(I29+J29)</f>
        <v>46502</v>
      </c>
      <c r="L29" s="151">
        <f>SUM(L11+L17+L23)</f>
        <v>16599</v>
      </c>
      <c r="M29" s="126">
        <f>SUM(M11+M17+M23)</f>
        <v>10994</v>
      </c>
      <c r="N29" s="160">
        <f>SUM(L29+M29)</f>
        <v>27593</v>
      </c>
      <c r="O29" s="125">
        <f>SUM(O11+O17+O23)</f>
        <v>828</v>
      </c>
      <c r="P29" s="126">
        <f>SUM(P11+P17+P23)</f>
        <v>715</v>
      </c>
      <c r="Q29" s="134">
        <f>SUM(O29+P29)</f>
        <v>1543</v>
      </c>
      <c r="R29" s="151">
        <f>SUM(R11+R17+R23)</f>
        <v>31</v>
      </c>
      <c r="S29" s="126">
        <f>SUM(S11+S17+S23)</f>
        <v>34</v>
      </c>
      <c r="T29" s="160">
        <f>SUM(R29+S29)</f>
        <v>65</v>
      </c>
      <c r="U29" s="125">
        <f>SUM(U11+U17+U23)</f>
        <v>0</v>
      </c>
      <c r="V29" s="126">
        <f>SUM(V11+V17+V23)</f>
        <v>0</v>
      </c>
      <c r="W29" s="134">
        <f>SUM(U29+V29)</f>
        <v>0</v>
      </c>
      <c r="X29" s="125">
        <f>SUM(X11+X17+X23)</f>
        <v>0</v>
      </c>
      <c r="Y29" s="126">
        <f>SUM(Y11+Y17+Y23)</f>
        <v>0</v>
      </c>
      <c r="Z29" s="134">
        <f>SUM(X29+Y29)</f>
        <v>0</v>
      </c>
    </row>
    <row r="30" spans="1:26" ht="13.5" thickBot="1">
      <c r="A30" s="425"/>
      <c r="B30" s="117">
        <v>2008</v>
      </c>
      <c r="C30" s="127">
        <f>SUM(C12+C18+C24)</f>
        <v>152529</v>
      </c>
      <c r="D30" s="128">
        <f>SUM(D12+D18+D24)</f>
        <v>130277</v>
      </c>
      <c r="E30" s="139">
        <f>SUM(C30+D30)</f>
        <v>282806</v>
      </c>
      <c r="F30" s="152">
        <f>SUM(F12+F18+F24)</f>
        <v>69855</v>
      </c>
      <c r="G30" s="153">
        <f>SUM(G12+G18+G24)</f>
        <v>54361</v>
      </c>
      <c r="H30" s="161">
        <f>SUM(F30+G30)</f>
        <v>124216</v>
      </c>
      <c r="I30" s="127">
        <f>SUM(I12+I18+I24)</f>
        <v>39310</v>
      </c>
      <c r="J30" s="128">
        <f>SUM(J12+J18+J24)</f>
        <v>38611</v>
      </c>
      <c r="K30" s="139">
        <f>SUM(I30+J30)</f>
        <v>77921</v>
      </c>
      <c r="L30" s="152">
        <f>SUM(L12+L18+L24)</f>
        <v>29714</v>
      </c>
      <c r="M30" s="153">
        <f>SUM(M12+M18+M24)</f>
        <v>15055</v>
      </c>
      <c r="N30" s="161">
        <f>SUM(L30+M30)</f>
        <v>44769</v>
      </c>
      <c r="O30" s="127">
        <f>SUM(O12+O18+O24)</f>
        <v>786</v>
      </c>
      <c r="P30" s="128">
        <f>SUM(P12+P18+P24)</f>
        <v>645</v>
      </c>
      <c r="Q30" s="139">
        <f>SUM(O30+P30)</f>
        <v>1431</v>
      </c>
      <c r="R30" s="152">
        <f>SUM(R12+R18+R24)</f>
        <v>45</v>
      </c>
      <c r="S30" s="153">
        <f>SUM(S12+S18+S24)</f>
        <v>50</v>
      </c>
      <c r="T30" s="161">
        <f>SUM(R30+S30)</f>
        <v>95</v>
      </c>
      <c r="U30" s="127">
        <f>SUM(U12+U18+U24)</f>
        <v>0</v>
      </c>
      <c r="V30" s="128">
        <f>SUM(V12+V18+V24)</f>
        <v>0</v>
      </c>
      <c r="W30" s="139">
        <f>SUM(U30+V30)</f>
        <v>0</v>
      </c>
      <c r="X30" s="127">
        <f>SUM(X12+X18+X24)</f>
        <v>0</v>
      </c>
      <c r="Y30" s="128">
        <f>SUM(Y12+Y18+Y24)</f>
        <v>0</v>
      </c>
      <c r="Z30" s="139">
        <f>SUM(X30+Y30)</f>
        <v>0</v>
      </c>
    </row>
    <row r="31" spans="1:26" ht="13.5" thickBot="1">
      <c r="A31" s="425"/>
      <c r="B31" s="147" t="s">
        <v>0</v>
      </c>
      <c r="C31" s="89">
        <f>C30/C29-1</f>
        <v>0.43944169718017445</v>
      </c>
      <c r="D31" s="71">
        <f aca="true" t="shared" si="7" ref="D31:T31">D30/D29-1</f>
        <v>0.48872687380726565</v>
      </c>
      <c r="E31" s="129">
        <f t="shared" si="7"/>
        <v>0.46173367860114856</v>
      </c>
      <c r="F31" s="145">
        <f t="shared" si="7"/>
        <v>0.6713721737049887</v>
      </c>
      <c r="G31" s="71">
        <f t="shared" si="7"/>
        <v>0.6028128317018517</v>
      </c>
      <c r="H31" s="75">
        <f t="shared" si="7"/>
        <v>0.6406598776928056</v>
      </c>
      <c r="I31" s="90">
        <f t="shared" si="7"/>
        <v>0.6153024326101248</v>
      </c>
      <c r="J31" s="78">
        <f t="shared" si="7"/>
        <v>0.7419020120905893</v>
      </c>
      <c r="K31" s="162">
        <f t="shared" si="7"/>
        <v>0.6756483592103566</v>
      </c>
      <c r="L31" s="145">
        <f t="shared" si="7"/>
        <v>0.7901078378215556</v>
      </c>
      <c r="M31" s="71">
        <f t="shared" si="7"/>
        <v>0.3693832999818083</v>
      </c>
      <c r="N31" s="75">
        <f t="shared" si="7"/>
        <v>0.6224767151089043</v>
      </c>
      <c r="O31" s="89">
        <f t="shared" si="7"/>
        <v>-0.050724637681159424</v>
      </c>
      <c r="P31" s="71">
        <f t="shared" si="7"/>
        <v>-0.09790209790209792</v>
      </c>
      <c r="Q31" s="129">
        <f t="shared" si="7"/>
        <v>-0.07258587167854824</v>
      </c>
      <c r="R31" s="145">
        <f t="shared" si="7"/>
        <v>0.4516129032258065</v>
      </c>
      <c r="S31" s="71">
        <f t="shared" si="7"/>
        <v>0.47058823529411775</v>
      </c>
      <c r="T31" s="75">
        <f t="shared" si="7"/>
        <v>0.46153846153846145</v>
      </c>
      <c r="U31" s="140">
        <v>0</v>
      </c>
      <c r="V31" s="108">
        <v>0</v>
      </c>
      <c r="W31" s="114">
        <v>0</v>
      </c>
      <c r="X31" s="107">
        <v>0</v>
      </c>
      <c r="Y31" s="108">
        <v>0</v>
      </c>
      <c r="Z31" s="109">
        <v>0</v>
      </c>
    </row>
    <row r="32" spans="1:26" ht="13.5" thickBot="1">
      <c r="A32" s="425" t="s">
        <v>27</v>
      </c>
      <c r="B32" s="116">
        <v>2007</v>
      </c>
      <c r="C32" s="125">
        <f>SUM(C14+C26)</f>
        <v>21381</v>
      </c>
      <c r="D32" s="126">
        <f>SUM(D14+D26)</f>
        <v>23451</v>
      </c>
      <c r="E32" s="134">
        <f>SUM(C32+D32)</f>
        <v>44832</v>
      </c>
      <c r="F32" s="152">
        <f>SUM(F14+F26)</f>
        <v>8243</v>
      </c>
      <c r="G32" s="153">
        <f>SUM(G14+G26)</f>
        <v>8376</v>
      </c>
      <c r="H32" s="161">
        <f>SUM(F32+G32)</f>
        <v>16619</v>
      </c>
      <c r="I32" s="125">
        <f>SUM(I14+I26)</f>
        <v>0</v>
      </c>
      <c r="J32" s="126">
        <f>SUM(J14+J26)</f>
        <v>0</v>
      </c>
      <c r="K32" s="134">
        <f>SUM(I32+J32)</f>
        <v>0</v>
      </c>
      <c r="L32" s="152">
        <f>SUM(L14+L26)</f>
        <v>0</v>
      </c>
      <c r="M32" s="153">
        <f>SUM(M14+M26)</f>
        <v>0</v>
      </c>
      <c r="N32" s="161">
        <f>SUM(L32+M32)</f>
        <v>0</v>
      </c>
      <c r="O32" s="125">
        <f>SUM(O14+O26)</f>
        <v>0</v>
      </c>
      <c r="P32" s="126">
        <f>SUM(P14+P26)</f>
        <v>0</v>
      </c>
      <c r="Q32" s="134">
        <f>SUM(O32+P32)</f>
        <v>0</v>
      </c>
      <c r="R32" s="152">
        <f>SUM(R14+R26)</f>
        <v>0</v>
      </c>
      <c r="S32" s="153">
        <f>SUM(S14+S26)</f>
        <v>0</v>
      </c>
      <c r="T32" s="161">
        <f>SUM(R32+S32)</f>
        <v>0</v>
      </c>
      <c r="U32" s="125">
        <f>SUM(U14+U26)</f>
        <v>8243</v>
      </c>
      <c r="V32" s="126">
        <f>SUM(V14+V26)</f>
        <v>8376</v>
      </c>
      <c r="W32" s="134">
        <f>SUM(U32+V32)</f>
        <v>16619</v>
      </c>
      <c r="X32" s="125">
        <f>SUM(X14+X26)</f>
        <v>0</v>
      </c>
      <c r="Y32" s="126">
        <f>SUM(Y14+Y26)</f>
        <v>0</v>
      </c>
      <c r="Z32" s="134">
        <f>SUM(X32+Y32)</f>
        <v>0</v>
      </c>
    </row>
    <row r="33" spans="1:26" ht="13.5" thickBot="1">
      <c r="A33" s="425"/>
      <c r="B33" s="117">
        <v>2008</v>
      </c>
      <c r="C33" s="127">
        <f>SUM(C15+C27)</f>
        <v>22548</v>
      </c>
      <c r="D33" s="128">
        <f>SUM(D15+D27)</f>
        <v>23362</v>
      </c>
      <c r="E33" s="139">
        <f>SUM(C33+D33)</f>
        <v>45910</v>
      </c>
      <c r="F33" s="152">
        <f>SUM(F15+F27)</f>
        <v>7994</v>
      </c>
      <c r="G33" s="153">
        <f>SUM(G15+G27)</f>
        <v>7745</v>
      </c>
      <c r="H33" s="161">
        <f>SUM(F33+G33)</f>
        <v>15739</v>
      </c>
      <c r="I33" s="127">
        <f>SUM(I15+I27)</f>
        <v>0</v>
      </c>
      <c r="J33" s="128">
        <f>SUM(J15+J27)</f>
        <v>0</v>
      </c>
      <c r="K33" s="139">
        <f>SUM(I33+J33)</f>
        <v>0</v>
      </c>
      <c r="L33" s="152">
        <f>SUM(L15+L27)</f>
        <v>0</v>
      </c>
      <c r="M33" s="153">
        <f>SUM(M15+M27)</f>
        <v>0</v>
      </c>
      <c r="N33" s="161">
        <f>SUM(L33+M33)</f>
        <v>0</v>
      </c>
      <c r="O33" s="127">
        <f>SUM(O15+O27)</f>
        <v>0</v>
      </c>
      <c r="P33" s="128">
        <f>SUM(P15+P27)</f>
        <v>0</v>
      </c>
      <c r="Q33" s="139">
        <f>SUM(O33+P33)</f>
        <v>0</v>
      </c>
      <c r="R33" s="152">
        <f>SUM(R15+R27)</f>
        <v>0</v>
      </c>
      <c r="S33" s="153">
        <f>SUM(S15+S27)</f>
        <v>0</v>
      </c>
      <c r="T33" s="161">
        <f>SUM(R33+S33)</f>
        <v>0</v>
      </c>
      <c r="U33" s="127">
        <f>SUM(U15+U27)</f>
        <v>7994</v>
      </c>
      <c r="V33" s="128">
        <f>SUM(V15+V27)</f>
        <v>7745</v>
      </c>
      <c r="W33" s="139">
        <f>SUM(U33+V33)</f>
        <v>15739</v>
      </c>
      <c r="X33" s="127">
        <f>SUM(X15+X27)</f>
        <v>0</v>
      </c>
      <c r="Y33" s="128">
        <f>SUM(Y15+Y27)</f>
        <v>0</v>
      </c>
      <c r="Z33" s="139">
        <f>SUM(X33+Y33)</f>
        <v>0</v>
      </c>
    </row>
    <row r="34" spans="1:26" ht="13.5" thickBot="1">
      <c r="A34" s="425"/>
      <c r="B34" s="118" t="s">
        <v>0</v>
      </c>
      <c r="C34" s="89">
        <f aca="true" t="shared" si="8" ref="C34:H34">C33/C32-1</f>
        <v>0.054581170197839146</v>
      </c>
      <c r="D34" s="71">
        <f t="shared" si="8"/>
        <v>-0.0037951473284720816</v>
      </c>
      <c r="E34" s="129">
        <f t="shared" si="8"/>
        <v>0.02404532476802279</v>
      </c>
      <c r="F34" s="145">
        <f t="shared" si="8"/>
        <v>-0.030207448744389187</v>
      </c>
      <c r="G34" s="71">
        <f t="shared" si="8"/>
        <v>-0.07533428844317092</v>
      </c>
      <c r="H34" s="75">
        <f t="shared" si="8"/>
        <v>-0.05295144112160777</v>
      </c>
      <c r="I34" s="140">
        <v>0</v>
      </c>
      <c r="J34" s="62">
        <v>0</v>
      </c>
      <c r="K34" s="58">
        <v>0</v>
      </c>
      <c r="L34" s="48">
        <v>0</v>
      </c>
      <c r="M34" s="49">
        <v>0</v>
      </c>
      <c r="N34" s="156">
        <v>0</v>
      </c>
      <c r="O34" s="105">
        <v>0</v>
      </c>
      <c r="P34" s="73">
        <v>0</v>
      </c>
      <c r="Q34" s="109">
        <v>0</v>
      </c>
      <c r="R34" s="110">
        <v>0</v>
      </c>
      <c r="S34" s="108">
        <v>0</v>
      </c>
      <c r="T34" s="157">
        <v>0</v>
      </c>
      <c r="U34" s="26">
        <f>U33/U32-1</f>
        <v>-0.030207448744389187</v>
      </c>
      <c r="V34" s="27">
        <f>V33/V32-1</f>
        <v>-0.07533428844317092</v>
      </c>
      <c r="W34" s="25">
        <f>W33/W32-1</f>
        <v>-0.05295144112160777</v>
      </c>
      <c r="X34" s="107">
        <v>0</v>
      </c>
      <c r="Y34" s="108">
        <v>0</v>
      </c>
      <c r="Z34" s="109">
        <v>0</v>
      </c>
    </row>
    <row r="35" spans="1:26" ht="12.75">
      <c r="A35" s="394" t="s">
        <v>32</v>
      </c>
      <c r="B35" s="116">
        <v>2007</v>
      </c>
      <c r="C35" s="125">
        <f>C20</f>
        <v>11</v>
      </c>
      <c r="D35" s="126">
        <f>D20</f>
        <v>13</v>
      </c>
      <c r="E35" s="134">
        <f>SUM(C35+D35)</f>
        <v>24</v>
      </c>
      <c r="F35" s="151">
        <f>F20</f>
        <v>3</v>
      </c>
      <c r="G35" s="126">
        <f>G20</f>
        <v>3</v>
      </c>
      <c r="H35" s="134">
        <f>SUM(F35+G35)</f>
        <v>6</v>
      </c>
      <c r="I35" s="125">
        <f>I20</f>
        <v>0</v>
      </c>
      <c r="J35" s="126">
        <f>J20</f>
        <v>0</v>
      </c>
      <c r="K35" s="134">
        <f>SUM(I35+J35)</f>
        <v>0</v>
      </c>
      <c r="L35" s="125">
        <f>L20</f>
        <v>0</v>
      </c>
      <c r="M35" s="126">
        <f>M20</f>
        <v>0</v>
      </c>
      <c r="N35" s="134">
        <f>SUM(L35+M35)</f>
        <v>0</v>
      </c>
      <c r="O35" s="151">
        <f>O20</f>
        <v>0</v>
      </c>
      <c r="P35" s="126">
        <f>P20</f>
        <v>0</v>
      </c>
      <c r="Q35" s="160">
        <f>SUM(O35+P35)</f>
        <v>0</v>
      </c>
      <c r="R35" s="125">
        <f>R20</f>
        <v>0</v>
      </c>
      <c r="S35" s="126">
        <f>S20</f>
        <v>0</v>
      </c>
      <c r="T35" s="134">
        <f>SUM(R35+S35)</f>
        <v>0</v>
      </c>
      <c r="U35" s="125">
        <f>U20</f>
        <v>0</v>
      </c>
      <c r="V35" s="126">
        <f>V20</f>
        <v>0</v>
      </c>
      <c r="W35" s="134">
        <f>SUM(U35+V35)</f>
        <v>0</v>
      </c>
      <c r="X35" s="125">
        <f>X20</f>
        <v>3</v>
      </c>
      <c r="Y35" s="126">
        <f>Y20</f>
        <v>3</v>
      </c>
      <c r="Z35" s="134">
        <f>SUM(X35+Y35)</f>
        <v>6</v>
      </c>
    </row>
    <row r="36" spans="1:26" ht="12.75">
      <c r="A36" s="395"/>
      <c r="B36" s="117">
        <v>2008</v>
      </c>
      <c r="C36" s="127">
        <f>C21</f>
        <v>2</v>
      </c>
      <c r="D36" s="128">
        <f>D21</f>
        <v>3</v>
      </c>
      <c r="E36" s="139">
        <f>SUM(C36+D36)</f>
        <v>5</v>
      </c>
      <c r="F36" s="173">
        <f>F21</f>
        <v>1</v>
      </c>
      <c r="G36" s="128">
        <f>G21</f>
        <v>2</v>
      </c>
      <c r="H36" s="139">
        <f>SUM(F36+G36)</f>
        <v>3</v>
      </c>
      <c r="I36" s="127">
        <f>I21</f>
        <v>0</v>
      </c>
      <c r="J36" s="128">
        <f>J21</f>
        <v>0</v>
      </c>
      <c r="K36" s="139">
        <f>SUM(I36+J36)</f>
        <v>0</v>
      </c>
      <c r="L36" s="127">
        <f>L21</f>
        <v>0</v>
      </c>
      <c r="M36" s="128">
        <f>M21</f>
        <v>0</v>
      </c>
      <c r="N36" s="139">
        <f>SUM(L36+M36)</f>
        <v>0</v>
      </c>
      <c r="O36" s="173">
        <f>O21</f>
        <v>0</v>
      </c>
      <c r="P36" s="128">
        <f>P21</f>
        <v>0</v>
      </c>
      <c r="Q36" s="175">
        <f>SUM(O36+P36)</f>
        <v>0</v>
      </c>
      <c r="R36" s="127">
        <f>R21</f>
        <v>0</v>
      </c>
      <c r="S36" s="128">
        <f>S21</f>
        <v>0</v>
      </c>
      <c r="T36" s="139">
        <f>SUM(R36+S36)</f>
        <v>0</v>
      </c>
      <c r="U36" s="127">
        <f>U21</f>
        <v>0</v>
      </c>
      <c r="V36" s="128">
        <f>V21</f>
        <v>0</v>
      </c>
      <c r="W36" s="139">
        <f>SUM(U36+V36)</f>
        <v>0</v>
      </c>
      <c r="X36" s="127">
        <f>X21</f>
        <v>1</v>
      </c>
      <c r="Y36" s="128">
        <f>Y21</f>
        <v>2</v>
      </c>
      <c r="Z36" s="139">
        <f>SUM(X36+Y36)</f>
        <v>3</v>
      </c>
    </row>
    <row r="37" spans="1:26" ht="13.5" thickBot="1">
      <c r="A37" s="396"/>
      <c r="B37" s="118" t="s">
        <v>0</v>
      </c>
      <c r="C37" s="89">
        <f aca="true" t="shared" si="9" ref="C37:H37">C36/C35-1</f>
        <v>-0.8181818181818181</v>
      </c>
      <c r="D37" s="71">
        <f t="shared" si="9"/>
        <v>-0.7692307692307692</v>
      </c>
      <c r="E37" s="129">
        <f t="shared" si="9"/>
        <v>-0.7916666666666666</v>
      </c>
      <c r="F37" s="145">
        <f t="shared" si="9"/>
        <v>-0.6666666666666667</v>
      </c>
      <c r="G37" s="71">
        <f t="shared" si="9"/>
        <v>-0.33333333333333337</v>
      </c>
      <c r="H37" s="129">
        <f t="shared" si="9"/>
        <v>-0.5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4">
        <v>0</v>
      </c>
      <c r="P37" s="142">
        <v>0</v>
      </c>
      <c r="Q37" s="157">
        <v>0</v>
      </c>
      <c r="R37" s="107">
        <v>0</v>
      </c>
      <c r="S37" s="108">
        <v>0</v>
      </c>
      <c r="T37" s="109">
        <v>0</v>
      </c>
      <c r="U37" s="140">
        <v>0</v>
      </c>
      <c r="V37" s="62">
        <v>0</v>
      </c>
      <c r="W37" s="114">
        <v>0</v>
      </c>
      <c r="X37" s="145">
        <f>X36/X35-1</f>
        <v>-0.6666666666666667</v>
      </c>
      <c r="Y37" s="145">
        <f>Y36/Y35-1</f>
        <v>-0.33333333333333337</v>
      </c>
      <c r="Z37" s="129">
        <f>Z36/Z35-1</f>
        <v>-0.5</v>
      </c>
    </row>
    <row r="38" spans="1:26" ht="12.75">
      <c r="A38" s="402" t="s">
        <v>4</v>
      </c>
      <c r="B38" s="146">
        <v>2007</v>
      </c>
      <c r="C38" s="180">
        <f>SUM(C29+C32+C35)</f>
        <v>127356</v>
      </c>
      <c r="D38" s="181">
        <f>SUM(D29+D32+D35)</f>
        <v>110973</v>
      </c>
      <c r="E38" s="17">
        <f>SUM(C38:D38)</f>
        <v>238329</v>
      </c>
      <c r="F38" s="180">
        <f>SUM(F29+F32+F35)</f>
        <v>50041</v>
      </c>
      <c r="G38" s="181">
        <f>SUM(G29+G32+G35)</f>
        <v>42295</v>
      </c>
      <c r="H38" s="17">
        <f>SUM(F38:G38)</f>
        <v>92336</v>
      </c>
      <c r="I38" s="180">
        <f>SUM(I29+I32+I35)</f>
        <v>24336</v>
      </c>
      <c r="J38" s="181">
        <f>SUM(J29+J32+J35)</f>
        <v>22166</v>
      </c>
      <c r="K38" s="17">
        <f>SUM(I38:J38)</f>
        <v>46502</v>
      </c>
      <c r="L38" s="180">
        <f>SUM(L29+L32+L35)</f>
        <v>16599</v>
      </c>
      <c r="M38" s="181">
        <f>SUM(M29+M32+M35)</f>
        <v>10994</v>
      </c>
      <c r="N38" s="17">
        <f>SUM(L38:M38)</f>
        <v>27593</v>
      </c>
      <c r="O38" s="180">
        <f>SUM(O29+O32+O35)</f>
        <v>828</v>
      </c>
      <c r="P38" s="181">
        <f>SUM(P29+P32+P35)</f>
        <v>715</v>
      </c>
      <c r="Q38" s="17">
        <f>SUM(O38:P38)</f>
        <v>1543</v>
      </c>
      <c r="R38" s="180">
        <f>SUM(R29+R32+R35)</f>
        <v>31</v>
      </c>
      <c r="S38" s="181">
        <f>SUM(S29+S32+S35)</f>
        <v>34</v>
      </c>
      <c r="T38" s="17">
        <f>SUM(R38:S38)</f>
        <v>65</v>
      </c>
      <c r="U38" s="180">
        <f>SUM(U29+U32+U35)</f>
        <v>8243</v>
      </c>
      <c r="V38" s="181">
        <f>SUM(V29+V32+V35)</f>
        <v>8376</v>
      </c>
      <c r="W38" s="17">
        <f>SUM(U38:V38)</f>
        <v>16619</v>
      </c>
      <c r="X38" s="180">
        <f>SUM(X29+X32+X35)</f>
        <v>3</v>
      </c>
      <c r="Y38" s="181">
        <f>SUM(Y29+Y32+Y35)</f>
        <v>3</v>
      </c>
      <c r="Z38" s="17">
        <f>SUM(X38:Y38)</f>
        <v>6</v>
      </c>
    </row>
    <row r="39" spans="1:26" ht="12.75">
      <c r="A39" s="403"/>
      <c r="B39" s="117">
        <v>2008</v>
      </c>
      <c r="C39" s="182">
        <f>SUM(C30+C33+C36)</f>
        <v>175079</v>
      </c>
      <c r="D39" s="183">
        <f>SUM(D30+D33+D36)</f>
        <v>153642</v>
      </c>
      <c r="E39" s="22">
        <f>SUM(C39:D39)</f>
        <v>328721</v>
      </c>
      <c r="F39" s="182">
        <f>SUM(F30+F33+F36)</f>
        <v>77850</v>
      </c>
      <c r="G39" s="183">
        <f>SUM(G30+G33+G36)</f>
        <v>62108</v>
      </c>
      <c r="H39" s="22">
        <f>SUM(F39:G39)</f>
        <v>139958</v>
      </c>
      <c r="I39" s="182">
        <f>SUM(I30+I33+I36)</f>
        <v>39310</v>
      </c>
      <c r="J39" s="183">
        <f>SUM(J30+J33+J36)</f>
        <v>38611</v>
      </c>
      <c r="K39" s="22">
        <f>SUM(I39:J39)</f>
        <v>77921</v>
      </c>
      <c r="L39" s="182">
        <f>SUM(L30+L33+L36)</f>
        <v>29714</v>
      </c>
      <c r="M39" s="183">
        <f>SUM(M30+M33+M36)</f>
        <v>15055</v>
      </c>
      <c r="N39" s="22">
        <f>SUM(L39:M39)</f>
        <v>44769</v>
      </c>
      <c r="O39" s="182">
        <f>SUM(O30+O33+O36)</f>
        <v>786</v>
      </c>
      <c r="P39" s="183">
        <f>SUM(P30+P33+P36)</f>
        <v>645</v>
      </c>
      <c r="Q39" s="22">
        <f>SUM(O39:P39)</f>
        <v>1431</v>
      </c>
      <c r="R39" s="182">
        <f>SUM(R30+R33+R36)</f>
        <v>45</v>
      </c>
      <c r="S39" s="183">
        <f>SUM(S30+S33+S36)</f>
        <v>50</v>
      </c>
      <c r="T39" s="22">
        <f>SUM(R39:S39)</f>
        <v>95</v>
      </c>
      <c r="U39" s="182">
        <f>SUM(U30+U33+U36)</f>
        <v>7994</v>
      </c>
      <c r="V39" s="183">
        <f>SUM(V30+V33+V36)</f>
        <v>7745</v>
      </c>
      <c r="W39" s="22">
        <f>SUM(U39:V39)</f>
        <v>15739</v>
      </c>
      <c r="X39" s="182">
        <f>SUM(X30+X33+X36)</f>
        <v>1</v>
      </c>
      <c r="Y39" s="183">
        <f>SUM(Y30+Y33+Y36)</f>
        <v>2</v>
      </c>
      <c r="Z39" s="22">
        <f>SUM(X39:Y39)</f>
        <v>3</v>
      </c>
    </row>
    <row r="40" spans="1:26" ht="13.5" thickBot="1">
      <c r="A40" s="404"/>
      <c r="B40" s="118" t="s">
        <v>0</v>
      </c>
      <c r="C40" s="89">
        <f>C39/C38-1</f>
        <v>0.3747212538082225</v>
      </c>
      <c r="D40" s="71">
        <f>D39/D38-1</f>
        <v>0.3844989321726906</v>
      </c>
      <c r="E40" s="25">
        <f aca="true" t="shared" si="10" ref="E40:Z40">E39/E38-1</f>
        <v>0.37927402875856475</v>
      </c>
      <c r="F40" s="26">
        <f t="shared" si="10"/>
        <v>0.5557243060690233</v>
      </c>
      <c r="G40" s="27">
        <f t="shared" si="10"/>
        <v>0.4684478070693936</v>
      </c>
      <c r="H40" s="25">
        <f t="shared" si="10"/>
        <v>0.5157468376364582</v>
      </c>
      <c r="I40" s="26">
        <f>I39/I38-1</f>
        <v>0.6153024326101248</v>
      </c>
      <c r="J40" s="27">
        <f>J39/J38-1</f>
        <v>0.7419020120905893</v>
      </c>
      <c r="K40" s="25">
        <f t="shared" si="10"/>
        <v>0.6756483592103566</v>
      </c>
      <c r="L40" s="26">
        <f t="shared" si="10"/>
        <v>0.7901078378215556</v>
      </c>
      <c r="M40" s="27">
        <f t="shared" si="10"/>
        <v>0.3693832999818083</v>
      </c>
      <c r="N40" s="25">
        <f t="shared" si="10"/>
        <v>0.6224767151089043</v>
      </c>
      <c r="O40" s="89">
        <f t="shared" si="10"/>
        <v>-0.050724637681159424</v>
      </c>
      <c r="P40" s="71">
        <f t="shared" si="10"/>
        <v>-0.09790209790209792</v>
      </c>
      <c r="Q40" s="25">
        <f t="shared" si="10"/>
        <v>-0.07258587167854824</v>
      </c>
      <c r="R40" s="26">
        <f t="shared" si="10"/>
        <v>0.4516129032258065</v>
      </c>
      <c r="S40" s="27">
        <f t="shared" si="10"/>
        <v>0.47058823529411775</v>
      </c>
      <c r="T40" s="25">
        <f t="shared" si="10"/>
        <v>0.46153846153846145</v>
      </c>
      <c r="U40" s="26">
        <f t="shared" si="10"/>
        <v>-0.030207448744389187</v>
      </c>
      <c r="V40" s="27">
        <f t="shared" si="10"/>
        <v>-0.07533428844317092</v>
      </c>
      <c r="W40" s="25">
        <f t="shared" si="10"/>
        <v>-0.05295144112160777</v>
      </c>
      <c r="X40" s="26">
        <f t="shared" si="10"/>
        <v>-0.6666666666666667</v>
      </c>
      <c r="Y40" s="27">
        <f t="shared" si="10"/>
        <v>-0.33333333333333337</v>
      </c>
      <c r="Z40" s="25">
        <f t="shared" si="10"/>
        <v>-0.5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2" right="0.22" top="1" bottom="1" header="0.5" footer="0.5"/>
  <pageSetup horizontalDpi="600" verticalDpi="600" orientation="landscape" paperSize="9" scale="60" r:id="rId1"/>
  <headerFooter alignWithMargins="0">
    <oddHeader>&amp;LBékés MRFK.&amp;R13.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N33" sqref="N33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00" t="s">
        <v>46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customHeight="1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2" customHeight="1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61" t="s">
        <v>2</v>
      </c>
      <c r="Z10" s="63" t="s">
        <v>3</v>
      </c>
    </row>
    <row r="11" spans="1:26" ht="13.5" customHeight="1" thickBot="1">
      <c r="A11" s="446" t="s">
        <v>7</v>
      </c>
      <c r="B11" s="116">
        <v>2007</v>
      </c>
      <c r="C11" s="15">
        <f>sz_gk_forg_2008_01!C11+sz_gk_forg_2008_02!C11+sz_gk_forg_2008_03!C11+sz_gk_forg_2008_04!C11+sz_gk_forg_2008_05!C11+sz_gk_forg_2008_06!C11+sz_gk_forg_2008_07!C11+sz_gk_forg_2008_08!C11+sz_gk_forg_2008_09!C11+sz_gk_forg_2008_10!C11</f>
        <v>590676</v>
      </c>
      <c r="D11" s="16">
        <f>sz_gk_forg_2008_01!D11+sz_gk_forg_2008_02!D11+sz_gk_forg_2008_03!D11+sz_gk_forg_2008_04!D11+sz_gk_forg_2008_05!D11+sz_gk_forg_2008_06!D11+sz_gk_forg_2008_07!D11+sz_gk_forg_2008_08!D11+sz_gk_forg_2008_09!D11+sz_gk_forg_2008_10!D11</f>
        <v>456616</v>
      </c>
      <c r="E11" s="17">
        <f>SUM(C11:D11)</f>
        <v>1047292</v>
      </c>
      <c r="F11" s="15">
        <f>sz_gk_forg_2008_01!F11+sz_gk_forg_2008_02!F11+sz_gk_forg_2008_03!F11+sz_gk_forg_2008_04!F11+sz_gk_forg_2008_05!F11+sz_gk_forg_2008_06!F11+sz_gk_forg_2008_07!F11+sz_gk_forg_2008_08!F11+sz_gk_forg_2008_09!F11+sz_gk_forg_2008_10!F11</f>
        <v>122657</v>
      </c>
      <c r="G11" s="16">
        <f>sz_gk_forg_2008_01!G11+sz_gk_forg_2008_02!G11+sz_gk_forg_2008_03!G11+sz_gk_forg_2008_04!G11+sz_gk_forg_2008_05!G11+sz_gk_forg_2008_06!G11+sz_gk_forg_2008_07!G11+sz_gk_forg_2008_08!G11+sz_gk_forg_2008_09!G11+sz_gk_forg_2008_10!G11</f>
        <v>101442</v>
      </c>
      <c r="H11" s="17">
        <f>SUM(F11:G11)</f>
        <v>224099</v>
      </c>
      <c r="I11" s="15">
        <f>sz_gk_forg_2008_01!I11+sz_gk_forg_2008_02!I11+sz_gk_forg_2008_03!I11+sz_gk_forg_2008_04!I11+sz_gk_forg_2008_05!I11+sz_gk_forg_2008_06!I11+sz_gk_forg_2008_07!I11+sz_gk_forg_2008_08!I11+sz_gk_forg_2008_09!I11+sz_gk_forg_2008_10!I11</f>
        <v>92984</v>
      </c>
      <c r="J11" s="16">
        <f>sz_gk_forg_2008_01!J11+sz_gk_forg_2008_02!J11+sz_gk_forg_2008_03!J11+sz_gk_forg_2008_04!J11+sz_gk_forg_2008_05!J11+sz_gk_forg_2008_06!J11+sz_gk_forg_2008_07!J11+sz_gk_forg_2008_08!J11+sz_gk_forg_2008_09!J11+sz_gk_forg_2008_10!J11</f>
        <v>76868</v>
      </c>
      <c r="K11" s="17">
        <f>SUM(I11:J11)</f>
        <v>169852</v>
      </c>
      <c r="L11" s="15">
        <f>sz_gk_forg_2008_01!L11+sz_gk_forg_2008_02!L11+sz_gk_forg_2008_03!L11+sz_gk_forg_2008_04!L11+sz_gk_forg_2008_05!L11+sz_gk_forg_2008_06!L11+sz_gk_forg_2008_07!L11+sz_gk_forg_2008_08!L11+sz_gk_forg_2008_09!L11+sz_gk_forg_2008_10!L11</f>
        <v>21888</v>
      </c>
      <c r="M11" s="16">
        <f>sz_gk_forg_2008_01!M11+sz_gk_forg_2008_02!M11+sz_gk_forg_2008_03!M11+sz_gk_forg_2008_04!M11+sz_gk_forg_2008_05!M11+sz_gk_forg_2008_06!M11+sz_gk_forg_2008_07!M11+sz_gk_forg_2008_08!M11+sz_gk_forg_2008_09!M11+sz_gk_forg_2008_10!M11</f>
        <v>17867</v>
      </c>
      <c r="N11" s="17">
        <f>SUM(L11:M11)</f>
        <v>39755</v>
      </c>
      <c r="O11" s="15">
        <f>sz_gk_forg_2008_01!O11+sz_gk_forg_2008_02!O11+sz_gk_forg_2008_03!O11+sz_gk_forg_2008_04!O11+sz_gk_forg_2008_05!O11+sz_gk_forg_2008_06!O11+sz_gk_forg_2008_07!O11+sz_gk_forg_2008_08!O11+sz_gk_forg_2008_09!O11+sz_gk_forg_2008_10!O11</f>
        <v>7606</v>
      </c>
      <c r="P11" s="16">
        <f>sz_gk_forg_2008_01!P11+sz_gk_forg_2008_02!P11+sz_gk_forg_2008_03!P11+sz_gk_forg_2008_04!P11+sz_gk_forg_2008_05!P11+sz_gk_forg_2008_06!P11+sz_gk_forg_2008_07!P11+sz_gk_forg_2008_08!P11+sz_gk_forg_2008_09!P11+sz_gk_forg_2008_10!P11</f>
        <v>6570</v>
      </c>
      <c r="Q11" s="17">
        <f>SUM(O11:P11)</f>
        <v>14176</v>
      </c>
      <c r="R11" s="15">
        <f>sz_gk_forg_2008_01!R11+sz_gk_forg_2008_02!R11+sz_gk_forg_2008_03!R11+sz_gk_forg_2008_04!R11+sz_gk_forg_2008_05!R11+sz_gk_forg_2008_06!R11+sz_gk_forg_2008_07!R11+sz_gk_forg_2008_08!R11+sz_gk_forg_2008_09!R11+sz_gk_forg_2008_10!R11</f>
        <v>180</v>
      </c>
      <c r="S11" s="16">
        <f>sz_gk_forg_2008_01!S11+sz_gk_forg_2008_02!S11+sz_gk_forg_2008_03!S11+sz_gk_forg_2008_04!S11+sz_gk_forg_2008_05!S11+sz_gk_forg_2008_06!S11+sz_gk_forg_2008_07!S11+sz_gk_forg_2008_08!S11+sz_gk_forg_2008_09!S11+sz_gk_forg_2008_10!S11</f>
        <v>138</v>
      </c>
      <c r="T11" s="17">
        <f>SUM(R11:S11)</f>
        <v>318</v>
      </c>
      <c r="U11" s="15">
        <f>sz_gk_forg_2008_01!U11+sz_gk_forg_2008_02!U11+sz_gk_forg_2008_03!U11+sz_gk_forg_2008_04!U11+sz_gk_forg_2008_05!U11+sz_gk_forg_2008_06!U11+sz_gk_forg_2008_07!U11+sz_gk_forg_2008_08!U11</f>
        <v>0</v>
      </c>
      <c r="V11" s="16">
        <f>sz_gk_forg_2008_01!V11+sz_gk_forg_2008_02!V11+sz_gk_forg_2008_03!V11+sz_gk_forg_2008_04!V11+sz_gk_forg_2008_05!V11+sz_gk_forg_2008_06!V11+sz_gk_forg_2008_07!V11+sz_gk_forg_2008_08!V11</f>
        <v>0</v>
      </c>
      <c r="W11" s="17">
        <f>SUM(U11:V11)</f>
        <v>0</v>
      </c>
      <c r="X11" s="15">
        <f>sz_gk_forg_2008_01!X11+sz_gk_forg_2008_02!X11+sz_gk_forg_2008_03!X11+sz_gk_forg_2008_04!X11+sz_gk_forg_2008_05!X11+sz_gk_forg_2008_06!X11+sz_gk_forg_2008_07!X11+sz_gk_forg_2008_08!X11</f>
        <v>0</v>
      </c>
      <c r="Y11" s="16">
        <f>sz_gk_forg_2008_01!Y11+sz_gk_forg_2008_02!Y11+sz_gk_forg_2008_03!Y11+sz_gk_forg_2008_04!Y11+sz_gk_forg_2008_05!Y11+sz_gk_forg_2008_06!Y11+sz_gk_forg_2008_07!Y11+sz_gk_forg_2008_08!Y11</f>
        <v>0</v>
      </c>
      <c r="Z11" s="77">
        <f>SUM(X11:Y11)</f>
        <v>0</v>
      </c>
    </row>
    <row r="12" spans="1:26" ht="13.5" customHeight="1" thickBot="1">
      <c r="A12" s="446"/>
      <c r="B12" s="117">
        <v>2008</v>
      </c>
      <c r="C12" s="20">
        <f>sz_gk_forg_2008_01!C12+sz_gk_forg_2008_02!C12+sz_gk_forg_2008_03!C12+sz_gk_forg_2008_04!C12+sz_gk_forg_2008_05!C12+sz_gk_forg_2008_06!C12+sz_gk_forg_2008_07!C12+sz_gk_forg_2008_08!C12+sz_gk_forg_2008_09!C12+sz_gk_forg_2008_10!C12</f>
        <v>653011</v>
      </c>
      <c r="D12" s="21">
        <f>sz_gk_forg_2008_01!D12+sz_gk_forg_2008_02!D12+sz_gk_forg_2008_03!D12+sz_gk_forg_2008_04!D12+sz_gk_forg_2008_05!D12+sz_gk_forg_2008_06!D12+sz_gk_forg_2008_07!D12+sz_gk_forg_2008_08!D12+sz_gk_forg_2008_09!D12+sz_gk_forg_2008_10!D12</f>
        <v>533545</v>
      </c>
      <c r="E12" s="22">
        <f>SUM(C12:D12)</f>
        <v>1186556</v>
      </c>
      <c r="F12" s="20">
        <f>sz_gk_forg_2008_01!F12+sz_gk_forg_2008_02!F12+sz_gk_forg_2008_03!F12+sz_gk_forg_2008_04!F12+sz_gk_forg_2008_05!F12+sz_gk_forg_2008_06!F12+sz_gk_forg_2008_07!F12+sz_gk_forg_2008_08!F12+sz_gk_forg_2008_09!F12+sz_gk_forg_2008_10!F12</f>
        <v>160502</v>
      </c>
      <c r="G12" s="21">
        <f>sz_gk_forg_2008_01!G12+sz_gk_forg_2008_02!G12+sz_gk_forg_2008_03!G12+sz_gk_forg_2008_04!G12+sz_gk_forg_2008_05!G12+sz_gk_forg_2008_06!G12+sz_gk_forg_2008_07!G12+sz_gk_forg_2008_08!G12+sz_gk_forg_2008_09!G12+sz_gk_forg_2008_10!G12</f>
        <v>135652</v>
      </c>
      <c r="H12" s="22">
        <f aca="true" t="shared" si="0" ref="H12:H27">SUM(F12:G12)</f>
        <v>296154</v>
      </c>
      <c r="I12" s="20">
        <f>sz_gk_forg_2008_01!I12+sz_gk_forg_2008_02!I12+sz_gk_forg_2008_03!I12+sz_gk_forg_2008_04!I12+sz_gk_forg_2008_05!I12+sz_gk_forg_2008_06!I12+sz_gk_forg_2008_07!I12+sz_gk_forg_2008_08!I12+sz_gk_forg_2008_09!I12+sz_gk_forg_2008_10!I12</f>
        <v>133658</v>
      </c>
      <c r="J12" s="21">
        <f>sz_gk_forg_2008_01!J12+sz_gk_forg_2008_02!J12+sz_gk_forg_2008_03!J12+sz_gk_forg_2008_04!J12+sz_gk_forg_2008_05!J12+sz_gk_forg_2008_06!J12+sz_gk_forg_2008_07!J12+sz_gk_forg_2008_08!J12+sz_gk_forg_2008_09!J12+sz_gk_forg_2008_10!J12</f>
        <v>113871</v>
      </c>
      <c r="K12" s="22">
        <f>SUM(I12:J12)</f>
        <v>247529</v>
      </c>
      <c r="L12" s="20">
        <f>sz_gk_forg_2008_01!L12+sz_gk_forg_2008_02!L12+sz_gk_forg_2008_03!L12+sz_gk_forg_2008_04!L12+sz_gk_forg_2008_05!L12+sz_gk_forg_2008_06!L12+sz_gk_forg_2008_07!L12+sz_gk_forg_2008_08!L12+sz_gk_forg_2008_09!L12+sz_gk_forg_2008_10!L12</f>
        <v>19845</v>
      </c>
      <c r="M12" s="21">
        <f>sz_gk_forg_2008_01!M12+sz_gk_forg_2008_02!M12+sz_gk_forg_2008_03!M12+sz_gk_forg_2008_04!M12+sz_gk_forg_2008_05!M12+sz_gk_forg_2008_06!M12+sz_gk_forg_2008_07!M12+sz_gk_forg_2008_08!M12+sz_gk_forg_2008_09!M12+sz_gk_forg_2008_10!M12</f>
        <v>15929</v>
      </c>
      <c r="N12" s="22">
        <f>SUM(L12:M12)</f>
        <v>35774</v>
      </c>
      <c r="O12" s="20">
        <f>sz_gk_forg_2008_01!O12+sz_gk_forg_2008_02!O12+sz_gk_forg_2008_03!O12+sz_gk_forg_2008_04!O12+sz_gk_forg_2008_05!O12+sz_gk_forg_2008_06!O12+sz_gk_forg_2008_07!O12+sz_gk_forg_2008_08!O12+sz_gk_forg_2008_09!O12+sz_gk_forg_2008_10!O12</f>
        <v>6875</v>
      </c>
      <c r="P12" s="21">
        <f>sz_gk_forg_2008_01!P12+sz_gk_forg_2008_02!P12+sz_gk_forg_2008_03!P12+sz_gk_forg_2008_04!P12+sz_gk_forg_2008_05!P12+sz_gk_forg_2008_06!P12+sz_gk_forg_2008_07!P12+sz_gk_forg_2008_08!P12+sz_gk_forg_2008_09!P12+sz_gk_forg_2008_10!P12</f>
        <v>5702</v>
      </c>
      <c r="Q12" s="22">
        <f>SUM(O12:P12)</f>
        <v>12577</v>
      </c>
      <c r="R12" s="20">
        <f>sz_gk_forg_2008_01!R12+sz_gk_forg_2008_02!R12+sz_gk_forg_2008_03!R12+sz_gk_forg_2008_04!R12+sz_gk_forg_2008_05!R12+sz_gk_forg_2008_06!R12+sz_gk_forg_2008_07!R12+sz_gk_forg_2008_08!R12+sz_gk_forg_2008_09!R12+sz_gk_forg_2008_10!R12</f>
        <v>123</v>
      </c>
      <c r="S12" s="21">
        <f>sz_gk_forg_2008_01!S12+sz_gk_forg_2008_02!S12+sz_gk_forg_2008_03!S12+sz_gk_forg_2008_04!S12+sz_gk_forg_2008_05!S12+sz_gk_forg_2008_06!S12+sz_gk_forg_2008_07!S12+sz_gk_forg_2008_08!S12+sz_gk_forg_2008_09!S12+sz_gk_forg_2008_10!S12</f>
        <v>151</v>
      </c>
      <c r="T12" s="22">
        <f>SUM(R12:S12)</f>
        <v>274</v>
      </c>
      <c r="U12" s="20">
        <f>sz_gk_forg_2008_01!U12+sz_gk_forg_2008_02!U12+sz_gk_forg_2008_03!U12+sz_gk_forg_2008_04!U12+sz_gk_forg_2008_05!U12+sz_gk_forg_2008_06!U12+sz_gk_forg_2008_07!U12+sz_gk_forg_2008_08!U12</f>
        <v>0</v>
      </c>
      <c r="V12" s="21">
        <f>sz_gk_forg_2008_01!V12+sz_gk_forg_2008_02!V12+sz_gk_forg_2008_03!V12+sz_gk_forg_2008_04!V12+sz_gk_forg_2008_05!V12+sz_gk_forg_2008_06!V12+sz_gk_forg_2008_07!V12+sz_gk_forg_2008_08!V12</f>
        <v>0</v>
      </c>
      <c r="W12" s="22">
        <f>SUM(U12:V12)</f>
        <v>0</v>
      </c>
      <c r="X12" s="20">
        <f>sz_gk_forg_2008_01!X12+sz_gk_forg_2008_02!X12+sz_gk_forg_2008_03!X12+sz_gk_forg_2008_04!X12+sz_gk_forg_2008_05!X12+sz_gk_forg_2008_06!X12+sz_gk_forg_2008_07!X12+sz_gk_forg_2008_08!X12</f>
        <v>0</v>
      </c>
      <c r="Y12" s="21">
        <f>sz_gk_forg_2008_01!Y12+sz_gk_forg_2008_02!Y12+sz_gk_forg_2008_03!Y12+sz_gk_forg_2008_04!Y12+sz_gk_forg_2008_05!Y12+sz_gk_forg_2008_06!Y12+sz_gk_forg_2008_07!Y12+sz_gk_forg_2008_08!Y12</f>
        <v>0</v>
      </c>
      <c r="Z12" s="22">
        <f>SUM(X12:Y12)</f>
        <v>0</v>
      </c>
    </row>
    <row r="13" spans="1:26" ht="10.5" customHeight="1" thickBot="1">
      <c r="A13" s="446"/>
      <c r="B13" s="118" t="s">
        <v>0</v>
      </c>
      <c r="C13" s="89">
        <f>C12/C11-1</f>
        <v>0.10553162816840356</v>
      </c>
      <c r="D13" s="71">
        <f>D12/D11-1</f>
        <v>0.16847635650086734</v>
      </c>
      <c r="E13" s="129">
        <f>E12/E11-1</f>
        <v>0.1329753306623176</v>
      </c>
      <c r="F13" s="26">
        <f aca="true" t="shared" si="1" ref="F13:T13">F12/F11-1</f>
        <v>0.3085433362955232</v>
      </c>
      <c r="G13" s="27">
        <f t="shared" si="1"/>
        <v>0.33723704185643033</v>
      </c>
      <c r="H13" s="25">
        <f t="shared" si="1"/>
        <v>0.3215320014814882</v>
      </c>
      <c r="I13" s="26">
        <f>I12/I11-1</f>
        <v>0.4374300955003012</v>
      </c>
      <c r="J13" s="27">
        <f>J12/J11-1</f>
        <v>0.4813836707082271</v>
      </c>
      <c r="K13" s="25">
        <f>K12/K11-1</f>
        <v>0.4573216682759107</v>
      </c>
      <c r="L13" s="26">
        <f t="shared" si="1"/>
        <v>-0.09333881578947367</v>
      </c>
      <c r="M13" s="27">
        <f t="shared" si="1"/>
        <v>-0.10846812559467178</v>
      </c>
      <c r="N13" s="25">
        <f t="shared" si="1"/>
        <v>-0.10013834737768834</v>
      </c>
      <c r="O13" s="89">
        <f t="shared" si="1"/>
        <v>-0.09610833552458586</v>
      </c>
      <c r="P13" s="71">
        <f t="shared" si="1"/>
        <v>-0.1321156773211568</v>
      </c>
      <c r="Q13" s="25">
        <f t="shared" si="1"/>
        <v>-0.1127962753950339</v>
      </c>
      <c r="R13" s="26">
        <f t="shared" si="1"/>
        <v>-0.31666666666666665</v>
      </c>
      <c r="S13" s="27">
        <f t="shared" si="1"/>
        <v>0.09420289855072461</v>
      </c>
      <c r="T13" s="25">
        <f t="shared" si="1"/>
        <v>-0.1383647798742138</v>
      </c>
      <c r="U13" s="140">
        <v>0</v>
      </c>
      <c r="V13" s="62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3.5" customHeight="1" thickBot="1">
      <c r="A14" s="446" t="s">
        <v>8</v>
      </c>
      <c r="B14" s="119">
        <v>2007</v>
      </c>
      <c r="C14" s="15">
        <f>sz_gk_forg_2008_01!C14+sz_gk_forg_2008_02!C14+sz_gk_forg_2008_03!C14+sz_gk_forg_2008_04!C14+sz_gk_forg_2008_05!C14+sz_gk_forg_2008_06!C14+sz_gk_forg_2008_07!C14+sz_gk_forg_2008_08!C14+sz_gk_forg_2008_09!C14+sz_gk_forg_2008_10!C14</f>
        <v>232509</v>
      </c>
      <c r="D14" s="16">
        <f>sz_gk_forg_2008_01!D14+sz_gk_forg_2008_02!D14+sz_gk_forg_2008_03!D14+sz_gk_forg_2008_04!D14+sz_gk_forg_2008_05!D14+sz_gk_forg_2008_06!D14+sz_gk_forg_2008_07!D14+sz_gk_forg_2008_08!D14+sz_gk_forg_2008_09!D14+sz_gk_forg_2008_10!D14</f>
        <v>246012</v>
      </c>
      <c r="E14" s="17">
        <f>SUM(C14:D14)</f>
        <v>478521</v>
      </c>
      <c r="F14" s="15">
        <f>sz_gk_forg_2008_01!F14+sz_gk_forg_2008_02!F14+sz_gk_forg_2008_03!F14+sz_gk_forg_2008_04!F14+sz_gk_forg_2008_05!F14+sz_gk_forg_2008_06!F14+sz_gk_forg_2008_07!F14+sz_gk_forg_2008_08!F14+sz_gk_forg_2008_09!F14+sz_gk_forg_2008_10!F14</f>
        <v>75387</v>
      </c>
      <c r="G14" s="16">
        <f>sz_gk_forg_2008_01!G14+sz_gk_forg_2008_02!G14+sz_gk_forg_2008_03!G14+sz_gk_forg_2008_04!G14+sz_gk_forg_2008_05!G14+sz_gk_forg_2008_06!G14+sz_gk_forg_2008_07!G14+sz_gk_forg_2008_08!G14+sz_gk_forg_2008_09!G14+sz_gk_forg_2008_10!G14</f>
        <v>80559</v>
      </c>
      <c r="H14" s="17">
        <f t="shared" si="0"/>
        <v>155946</v>
      </c>
      <c r="I14" s="15">
        <f>sz_gk_forg_2008_01!I14+sz_gk_forg_2008_02!I14+sz_gk_forg_2008_03!I14+sz_gk_forg_2008_04!I14+sz_gk_forg_2008_05!I14+sz_gk_forg_2008_06!I14+sz_gk_forg_2008_07!I14+sz_gk_forg_2008_08!I14+sz_gk_forg_2008_09!I14+sz_gk_forg_2008_10!I14</f>
        <v>0</v>
      </c>
      <c r="J14" s="16">
        <f>sz_gk_forg_2008_01!J14+sz_gk_forg_2008_02!J14+sz_gk_forg_2008_03!J14+sz_gk_forg_2008_04!J14+sz_gk_forg_2008_05!J14+sz_gk_forg_2008_06!J14+sz_gk_forg_2008_07!J14+sz_gk_forg_2008_08!J14+sz_gk_forg_2008_09!J14+sz_gk_forg_2008_10!J14</f>
        <v>0</v>
      </c>
      <c r="K14" s="17">
        <f>SUM(I14:J14)</f>
        <v>0</v>
      </c>
      <c r="L14" s="15">
        <f>sz_gk_forg_2008_01!L14+sz_gk_forg_2008_02!L14+sz_gk_forg_2008_03!L14+sz_gk_forg_2008_04!L14+sz_gk_forg_2008_05!L14+sz_gk_forg_2008_06!L14+sz_gk_forg_2008_07!L14+sz_gk_forg_2008_08!L14+sz_gk_forg_2008_09!L14+sz_gk_forg_2008_10!L14</f>
        <v>0</v>
      </c>
      <c r="M14" s="16">
        <f>sz_gk_forg_2008_01!M14+sz_gk_forg_2008_02!M14+sz_gk_forg_2008_03!M14+sz_gk_forg_2008_04!M14+sz_gk_forg_2008_05!M14+sz_gk_forg_2008_06!M14+sz_gk_forg_2008_07!M14+sz_gk_forg_2008_08!M14+sz_gk_forg_2008_09!M14+sz_gk_forg_2008_10!M14</f>
        <v>0</v>
      </c>
      <c r="N14" s="17">
        <f>SUM(L14:M14)</f>
        <v>0</v>
      </c>
      <c r="O14" s="15">
        <f>sz_gk_forg_2008_01!O14+sz_gk_forg_2008_02!O14+sz_gk_forg_2008_03!O14+sz_gk_forg_2008_04!O14+sz_gk_forg_2008_05!O14+sz_gk_forg_2008_06!O14+sz_gk_forg_2008_07!O14+sz_gk_forg_2008_08!O14+sz_gk_forg_2008_09!O14+sz_gk_forg_2008_10!O14</f>
        <v>0</v>
      </c>
      <c r="P14" s="16">
        <f>sz_gk_forg_2008_01!P14+sz_gk_forg_2008_02!P14+sz_gk_forg_2008_03!P14+sz_gk_forg_2008_04!P14+sz_gk_forg_2008_05!P14+sz_gk_forg_2008_06!P14+sz_gk_forg_2008_07!P14+sz_gk_forg_2008_08!P14+sz_gk_forg_2008_09!P14+sz_gk_forg_2008_10!P14</f>
        <v>0</v>
      </c>
      <c r="Q14" s="17">
        <v>0</v>
      </c>
      <c r="R14" s="15">
        <f>sz_gk_forg_2008_01!R14+sz_gk_forg_2008_02!R14+sz_gk_forg_2008_03!R14+sz_gk_forg_2008_04!R14+sz_gk_forg_2008_05!R14+sz_gk_forg_2008_06!R14+sz_gk_forg_2008_07!R14+sz_gk_forg_2008_08!R14+sz_gk_forg_2008_09!R14+sz_gk_forg_2008_10!R14</f>
        <v>0</v>
      </c>
      <c r="S14" s="16">
        <f>sz_gk_forg_2008_01!S14+sz_gk_forg_2008_02!S14+sz_gk_forg_2008_03!S14+sz_gk_forg_2008_04!S14+sz_gk_forg_2008_05!S14+sz_gk_forg_2008_06!S14+sz_gk_forg_2008_07!S14+sz_gk_forg_2008_08!S14+sz_gk_forg_2008_09!S14+sz_gk_forg_2008_10!S14</f>
        <v>0</v>
      </c>
      <c r="T14" s="17">
        <v>0</v>
      </c>
      <c r="U14" s="15">
        <f>sz_gk_forg_2008_01!U14+sz_gk_forg_2008_02!U14+sz_gk_forg_2008_03!U14+sz_gk_forg_2008_04!U14+sz_gk_forg_2008_05!U14+sz_gk_forg_2008_06!U14+sz_gk_forg_2008_07!U14+sz_gk_forg_2008_08!U14+sz_gk_forg_2008_09!U14+sz_gk_forg_2008_10!U14</f>
        <v>75387</v>
      </c>
      <c r="V14" s="16">
        <f>sz_gk_forg_2008_01!V14+sz_gk_forg_2008_02!V14+sz_gk_forg_2008_03!V14+sz_gk_forg_2008_04!V14+sz_gk_forg_2008_05!V14+sz_gk_forg_2008_06!V14+sz_gk_forg_2008_07!V14+sz_gk_forg_2008_08!V14+sz_gk_forg_2008_09!V14+sz_gk_forg_2008_10!V14</f>
        <v>80559</v>
      </c>
      <c r="W14" s="17">
        <f>SUM(U14:V14)</f>
        <v>155946</v>
      </c>
      <c r="X14" s="15">
        <f>sz_gk_forg_2008_01!X14+sz_gk_forg_2008_02!X14+sz_gk_forg_2008_03!X14+sz_gk_forg_2008_04!X14+sz_gk_forg_2008_05!X14+sz_gk_forg_2008_06!X14+sz_gk_forg_2008_07!X14+sz_gk_forg_2008_08!X14</f>
        <v>0</v>
      </c>
      <c r="Y14" s="16">
        <f>sz_gk_forg_2008_01!Y14+sz_gk_forg_2008_02!Y14+sz_gk_forg_2008_03!Y14+sz_gk_forg_2008_04!Y14+sz_gk_forg_2008_05!Y14+sz_gk_forg_2008_06!Y14+sz_gk_forg_2008_07!Y14+sz_gk_forg_2008_08!Y14</f>
        <v>0</v>
      </c>
      <c r="Z14" s="17">
        <f>SUM(X14:Y14)</f>
        <v>0</v>
      </c>
    </row>
    <row r="15" spans="1:26" ht="13.5" customHeight="1" thickBot="1">
      <c r="A15" s="446"/>
      <c r="B15" s="120">
        <v>2008</v>
      </c>
      <c r="C15" s="20">
        <f>sz_gk_forg_2008_01!C15+sz_gk_forg_2008_02!C15+sz_gk_forg_2008_03!C15+sz_gk_forg_2008_04!C15+sz_gk_forg_2008_05!C15+sz_gk_forg_2008_06!C15+sz_gk_forg_2008_07!C15+sz_gk_forg_2008_08!C15+sz_gk_forg_2008_09!C15+sz_gk_forg_2008_10!C15</f>
        <v>241853</v>
      </c>
      <c r="D15" s="21">
        <f>sz_gk_forg_2008_01!D15+sz_gk_forg_2008_02!D15+sz_gk_forg_2008_03!D15+sz_gk_forg_2008_04!D15+sz_gk_forg_2008_05!D15+sz_gk_forg_2008_06!D15+sz_gk_forg_2008_07!D15+sz_gk_forg_2008_08!D15+sz_gk_forg_2008_09!D15+sz_gk_forg_2008_10!D15</f>
        <v>254123</v>
      </c>
      <c r="E15" s="22">
        <f>SUM(C15:D15)</f>
        <v>495976</v>
      </c>
      <c r="F15" s="20">
        <f>sz_gk_forg_2008_01!F15+sz_gk_forg_2008_02!F15+sz_gk_forg_2008_03!F15+sz_gk_forg_2008_04!F15+sz_gk_forg_2008_05!F15+sz_gk_forg_2008_06!F15+sz_gk_forg_2008_07!F15+sz_gk_forg_2008_08!F15+sz_gk_forg_2008_09!F15+sz_gk_forg_2008_10!F15</f>
        <v>73786</v>
      </c>
      <c r="G15" s="21">
        <f>sz_gk_forg_2008_01!G15+sz_gk_forg_2008_02!G15+sz_gk_forg_2008_03!G15+sz_gk_forg_2008_04!G15+sz_gk_forg_2008_05!G15+sz_gk_forg_2008_06!G15+sz_gk_forg_2008_07!G15+sz_gk_forg_2008_08!G15+sz_gk_forg_2008_09!G15+sz_gk_forg_2008_10!G15</f>
        <v>74378</v>
      </c>
      <c r="H15" s="22">
        <f t="shared" si="0"/>
        <v>148164</v>
      </c>
      <c r="I15" s="20">
        <f>sz_gk_forg_2008_01!I15+sz_gk_forg_2008_02!I15+sz_gk_forg_2008_03!I15+sz_gk_forg_2008_04!I15+sz_gk_forg_2008_05!I15+sz_gk_forg_2008_06!I15+sz_gk_forg_2008_07!I15+sz_gk_forg_2008_08!I15+sz_gk_forg_2008_09!I15+sz_gk_forg_2008_10!I15</f>
        <v>137</v>
      </c>
      <c r="J15" s="21">
        <f>sz_gk_forg_2008_01!J15+sz_gk_forg_2008_02!J15+sz_gk_forg_2008_03!J15+sz_gk_forg_2008_04!J15+sz_gk_forg_2008_05!J15+sz_gk_forg_2008_06!J15+sz_gk_forg_2008_07!J15+sz_gk_forg_2008_08!J15+sz_gk_forg_2008_09!J15+sz_gk_forg_2008_10!J15</f>
        <v>123</v>
      </c>
      <c r="K15" s="17">
        <f>SUM(I15:J15)</f>
        <v>260</v>
      </c>
      <c r="L15" s="20">
        <f>sz_gk_forg_2008_01!L15+sz_gk_forg_2008_02!L15+sz_gk_forg_2008_03!L15+sz_gk_forg_2008_04!L15+sz_gk_forg_2008_05!L15+sz_gk_forg_2008_06!L15+sz_gk_forg_2008_07!L15+sz_gk_forg_2008_08!L15+sz_gk_forg_2008_09!L15+sz_gk_forg_2008_10!L15</f>
        <v>0</v>
      </c>
      <c r="M15" s="21">
        <f>sz_gk_forg_2008_01!M15+sz_gk_forg_2008_02!M15+sz_gk_forg_2008_03!M15+sz_gk_forg_2008_04!M15+sz_gk_forg_2008_05!M15+sz_gk_forg_2008_06!M15+sz_gk_forg_2008_07!M15+sz_gk_forg_2008_08!M15+sz_gk_forg_2008_09!M15+sz_gk_forg_2008_10!M15</f>
        <v>0</v>
      </c>
      <c r="N15" s="22">
        <f>SUM(L15:M15)</f>
        <v>0</v>
      </c>
      <c r="O15" s="20">
        <f>sz_gk_forg_2008_01!O15+sz_gk_forg_2008_02!O15+sz_gk_forg_2008_03!O15+sz_gk_forg_2008_04!O15+sz_gk_forg_2008_05!O15+sz_gk_forg_2008_06!O15+sz_gk_forg_2008_07!O15+sz_gk_forg_2008_08!O15+sz_gk_forg_2008_09!O15+sz_gk_forg_2008_10!O15</f>
        <v>0</v>
      </c>
      <c r="P15" s="21">
        <f>sz_gk_forg_2008_01!P15+sz_gk_forg_2008_02!P15+sz_gk_forg_2008_03!P15+sz_gk_forg_2008_04!P15+sz_gk_forg_2008_05!P15+sz_gk_forg_2008_06!P15+sz_gk_forg_2008_07!P15+sz_gk_forg_2008_08!P15+sz_gk_forg_2008_09!P15+sz_gk_forg_2008_10!P15</f>
        <v>0</v>
      </c>
      <c r="Q15" s="22">
        <v>0</v>
      </c>
      <c r="R15" s="20">
        <f>sz_gk_forg_2008_01!R15+sz_gk_forg_2008_02!R15+sz_gk_forg_2008_03!R15+sz_gk_forg_2008_04!R15+sz_gk_forg_2008_05!R15+sz_gk_forg_2008_06!R15+sz_gk_forg_2008_07!R15+sz_gk_forg_2008_08!R15+sz_gk_forg_2008_09!R15+sz_gk_forg_2008_10!R15</f>
        <v>44</v>
      </c>
      <c r="S15" s="21">
        <f>sz_gk_forg_2008_01!S15+sz_gk_forg_2008_02!S15+sz_gk_forg_2008_03!S15+sz_gk_forg_2008_04!S15+sz_gk_forg_2008_05!S15+sz_gk_forg_2008_06!S15+sz_gk_forg_2008_07!S15+sz_gk_forg_2008_08!S15+sz_gk_forg_2008_09!S15+sz_gk_forg_2008_10!S15</f>
        <v>52</v>
      </c>
      <c r="T15" s="22">
        <f>SUM(R15:S15)</f>
        <v>96</v>
      </c>
      <c r="U15" s="20">
        <f>sz_gk_forg_2008_01!U15+sz_gk_forg_2008_02!U15+sz_gk_forg_2008_03!U15+sz_gk_forg_2008_04!U15+sz_gk_forg_2008_05!U15+sz_gk_forg_2008_06!U15+sz_gk_forg_2008_07!U15+sz_gk_forg_2008_08!U15+sz_gk_forg_2008_09!U15+sz_gk_forg_2008_10!U15</f>
        <v>73605</v>
      </c>
      <c r="V15" s="21">
        <f>sz_gk_forg_2008_01!V15+sz_gk_forg_2008_02!V15+sz_gk_forg_2008_03!V15+sz_gk_forg_2008_04!V15+sz_gk_forg_2008_05!V15+sz_gk_forg_2008_06!V15+sz_gk_forg_2008_07!V15+sz_gk_forg_2008_08!V15+sz_gk_forg_2008_09!V15+sz_gk_forg_2008_10!V15</f>
        <v>74203</v>
      </c>
      <c r="W15" s="22">
        <f>SUM(U15:V15)</f>
        <v>147808</v>
      </c>
      <c r="X15" s="20">
        <f>sz_gk_forg_2008_01!X15+sz_gk_forg_2008_02!X15+sz_gk_forg_2008_03!X15+sz_gk_forg_2008_04!X15+sz_gk_forg_2008_05!X15+sz_gk_forg_2008_06!X15+sz_gk_forg_2008_07!X15+sz_gk_forg_2008_08!X15</f>
        <v>0</v>
      </c>
      <c r="Y15" s="21">
        <f>sz_gk_forg_2008_01!Y15+sz_gk_forg_2008_02!Y15+sz_gk_forg_2008_03!Y15+sz_gk_forg_2008_04!Y15+sz_gk_forg_2008_05!Y15+sz_gk_forg_2008_06!Y15+sz_gk_forg_2008_07!Y15+sz_gk_forg_2008_08!Y15</f>
        <v>0</v>
      </c>
      <c r="Z15" s="22">
        <f>SUM(X15:Y15)</f>
        <v>0</v>
      </c>
    </row>
    <row r="16" spans="1:26" ht="10.5" customHeight="1" thickBot="1">
      <c r="A16" s="446"/>
      <c r="B16" s="121" t="s">
        <v>0</v>
      </c>
      <c r="C16" s="89">
        <f aca="true" t="shared" si="2" ref="C16:H16">C15/C14-1</f>
        <v>0.040187691659247626</v>
      </c>
      <c r="D16" s="71">
        <f t="shared" si="2"/>
        <v>0.03296993642586532</v>
      </c>
      <c r="E16" s="25">
        <f t="shared" si="2"/>
        <v>0.03647697802186323</v>
      </c>
      <c r="F16" s="26">
        <f t="shared" si="2"/>
        <v>-0.021237083316752225</v>
      </c>
      <c r="G16" s="27">
        <f t="shared" si="2"/>
        <v>-0.07672637445847141</v>
      </c>
      <c r="H16" s="25">
        <f t="shared" si="2"/>
        <v>-0.049901889115463005</v>
      </c>
      <c r="I16" s="140">
        <v>0</v>
      </c>
      <c r="J16" s="62">
        <v>0</v>
      </c>
      <c r="K16" s="58">
        <v>0</v>
      </c>
      <c r="L16" s="104">
        <v>0</v>
      </c>
      <c r="M16" s="49">
        <v>0</v>
      </c>
      <c r="N16" s="50">
        <v>0</v>
      </c>
      <c r="O16" s="105">
        <v>0</v>
      </c>
      <c r="P16" s="142">
        <v>0</v>
      </c>
      <c r="Q16" s="109">
        <v>0</v>
      </c>
      <c r="R16" s="107">
        <v>0</v>
      </c>
      <c r="S16" s="108">
        <v>0</v>
      </c>
      <c r="T16" s="109">
        <v>0</v>
      </c>
      <c r="U16" s="167">
        <f>U15/U14-1</f>
        <v>-0.023638027776672343</v>
      </c>
      <c r="V16" s="29">
        <f>V15/V14-1</f>
        <v>-0.07889869536612915</v>
      </c>
      <c r="W16" s="25">
        <f>W15/W14-1</f>
        <v>-0.05218473061187845</v>
      </c>
      <c r="X16" s="107">
        <v>0</v>
      </c>
      <c r="Y16" s="108">
        <v>0</v>
      </c>
      <c r="Z16" s="109">
        <v>0</v>
      </c>
    </row>
    <row r="17" spans="1:26" ht="13.5" customHeight="1" thickBot="1">
      <c r="A17" s="446" t="s">
        <v>9</v>
      </c>
      <c r="B17" s="122">
        <v>2007</v>
      </c>
      <c r="C17" s="15">
        <f>sz_gk_forg_2008_01!C17+sz_gk_forg_2008_02!C17+sz_gk_forg_2008_03!C17+sz_gk_forg_2008_04!C17+sz_gk_forg_2008_05!C17+sz_gk_forg_2008_06!C17+sz_gk_forg_2008_07!C17+sz_gk_forg_2008_08!C17+sz_gk_forg_2008_09!C17+sz_gk_forg_2008_10!C17</f>
        <v>356784</v>
      </c>
      <c r="D17" s="16">
        <f>sz_gk_forg_2008_01!D17+sz_gk_forg_2008_02!D17+sz_gk_forg_2008_03!D17+sz_gk_forg_2008_04!D17+sz_gk_forg_2008_05!D17+sz_gk_forg_2008_06!D17+sz_gk_forg_2008_07!D17+sz_gk_forg_2008_08!D17+sz_gk_forg_2008_09!D17+sz_gk_forg_2008_10!D17</f>
        <v>279699</v>
      </c>
      <c r="E17" s="17">
        <f>SUM(C17:D17)</f>
        <v>636483</v>
      </c>
      <c r="F17" s="15">
        <f>sz_gk_forg_2008_01!F17+sz_gk_forg_2008_02!F17+sz_gk_forg_2008_03!F17+sz_gk_forg_2008_04!F17+sz_gk_forg_2008_05!F17+sz_gk_forg_2008_06!F17+sz_gk_forg_2008_07!F17+sz_gk_forg_2008_08!F17+sz_gk_forg_2008_09!F17+sz_gk_forg_2008_10!F17</f>
        <v>205583</v>
      </c>
      <c r="G17" s="16">
        <f>sz_gk_forg_2008_01!G17+sz_gk_forg_2008_02!G17+sz_gk_forg_2008_03!G17+sz_gk_forg_2008_04!G17+sz_gk_forg_2008_05!G17+sz_gk_forg_2008_06!G17+sz_gk_forg_2008_07!G17+sz_gk_forg_2008_08!G17+sz_gk_forg_2008_09!G17+sz_gk_forg_2008_10!G17</f>
        <v>162810</v>
      </c>
      <c r="H17" s="17">
        <f t="shared" si="0"/>
        <v>368393</v>
      </c>
      <c r="I17" s="15">
        <f>sz_gk_forg_2008_01!I17+sz_gk_forg_2008_02!I17+sz_gk_forg_2008_03!I17+sz_gk_forg_2008_04!I17+sz_gk_forg_2008_05!I17+sz_gk_forg_2008_06!I17+sz_gk_forg_2008_07!I17+sz_gk_forg_2008_08!I17+sz_gk_forg_2008_09!I17+sz_gk_forg_2008_10!I17</f>
        <v>76243</v>
      </c>
      <c r="J17" s="16">
        <f>sz_gk_forg_2008_01!J17+sz_gk_forg_2008_02!J17+sz_gk_forg_2008_03!J17+sz_gk_forg_2008_04!J17+sz_gk_forg_2008_05!J17+sz_gk_forg_2008_06!J17+sz_gk_forg_2008_07!J17+sz_gk_forg_2008_08!J17+sz_gk_forg_2008_09!J17+sz_gk_forg_2008_10!J17</f>
        <v>75078</v>
      </c>
      <c r="K17" s="17">
        <f>SUM(I17:J17)</f>
        <v>151321</v>
      </c>
      <c r="L17" s="15">
        <f>sz_gk_forg_2008_01!L17+sz_gk_forg_2008_02!L17+sz_gk_forg_2008_03!L17+sz_gk_forg_2008_04!L17+sz_gk_forg_2008_05!L17+sz_gk_forg_2008_06!L17+sz_gk_forg_2008_07!L17+sz_gk_forg_2008_08!L17+sz_gk_forg_2008_09!L17+sz_gk_forg_2008_10!L17</f>
        <v>127676</v>
      </c>
      <c r="M17" s="16">
        <f>sz_gk_forg_2008_01!M17+sz_gk_forg_2008_02!M17+sz_gk_forg_2008_03!M17+sz_gk_forg_2008_04!M17+sz_gk_forg_2008_05!M17+sz_gk_forg_2008_06!M17+sz_gk_forg_2008_07!M17+sz_gk_forg_2008_08!M17+sz_gk_forg_2008_09!M17+sz_gk_forg_2008_10!M17</f>
        <v>86359</v>
      </c>
      <c r="N17" s="17">
        <f>SUM(L17:M17)</f>
        <v>214035</v>
      </c>
      <c r="O17" s="15">
        <f>sz_gk_forg_2008_01!O17+sz_gk_forg_2008_02!O17+sz_gk_forg_2008_03!O17+sz_gk_forg_2008_04!O17+sz_gk_forg_2008_05!O17+sz_gk_forg_2008_06!O17+sz_gk_forg_2008_07!O17+sz_gk_forg_2008_08!O17+sz_gk_forg_2008_09!O17+sz_gk_forg_2008_10!O17</f>
        <v>1486</v>
      </c>
      <c r="P17" s="16">
        <f>sz_gk_forg_2008_01!P17+sz_gk_forg_2008_02!P17+sz_gk_forg_2008_03!P17+sz_gk_forg_2008_04!P17+sz_gk_forg_2008_05!P17+sz_gk_forg_2008_06!P17+sz_gk_forg_2008_07!P17+sz_gk_forg_2008_08!P17+sz_gk_forg_2008_09!P17+sz_gk_forg_2008_10!P17</f>
        <v>1215</v>
      </c>
      <c r="Q17" s="17">
        <f>SUM(O17:P17)</f>
        <v>2701</v>
      </c>
      <c r="R17" s="15">
        <f>sz_gk_forg_2008_01!R17+sz_gk_forg_2008_02!R17+sz_gk_forg_2008_03!R17+sz_gk_forg_2008_04!R17+sz_gk_forg_2008_05!R17+sz_gk_forg_2008_06!R17+sz_gk_forg_2008_07!R17+sz_gk_forg_2008_08!R17+sz_gk_forg_2008_09!R17+sz_gk_forg_2008_10!R17</f>
        <v>162</v>
      </c>
      <c r="S17" s="16">
        <f>sz_gk_forg_2008_01!S17+sz_gk_forg_2008_02!S17+sz_gk_forg_2008_03!S17+sz_gk_forg_2008_04!S17+sz_gk_forg_2008_05!S17+sz_gk_forg_2008_06!S17+sz_gk_forg_2008_07!S17+sz_gk_forg_2008_08!S17+sz_gk_forg_2008_09!S17+sz_gk_forg_2008_10!S17</f>
        <v>136</v>
      </c>
      <c r="T17" s="17">
        <f>SUM(R17:S17)</f>
        <v>298</v>
      </c>
      <c r="U17" s="15">
        <f>sz_gk_forg_2008_01!U17+sz_gk_forg_2008_02!U17+sz_gk_forg_2008_03!U17+sz_gk_forg_2008_04!U17+sz_gk_forg_2008_05!U17+sz_gk_forg_2008_06!U17+sz_gk_forg_2008_07!U17+sz_gk_forg_2008_08!U17+sz_gk_forg_2008_09!U17+sz_gk_forg_2008_10!U17</f>
        <v>0</v>
      </c>
      <c r="V17" s="16">
        <f>sz_gk_forg_2008_01!V17+sz_gk_forg_2008_02!V17+sz_gk_forg_2008_03!V17+sz_gk_forg_2008_04!V17+sz_gk_forg_2008_05!V17+sz_gk_forg_2008_06!V17+sz_gk_forg_2008_07!V17+sz_gk_forg_2008_08!V17+sz_gk_forg_2008_09!V17+sz_gk_forg_2008_10!V17</f>
        <v>0</v>
      </c>
      <c r="W17" s="17">
        <f>SUM(U17:V17)</f>
        <v>0</v>
      </c>
      <c r="X17" s="15">
        <f>sz_gk_forg_2008_01!X17+sz_gk_forg_2008_02!X17+sz_gk_forg_2008_03!X17+sz_gk_forg_2008_04!X17+sz_gk_forg_2008_05!X17+sz_gk_forg_2008_06!X17+sz_gk_forg_2008_07!X17+sz_gk_forg_2008_08!X17+sz_gk_forg_2008_09!X17+sz_gk_forg_2008_10!X17</f>
        <v>0</v>
      </c>
      <c r="Y17" s="16">
        <f>sz_gk_forg_2008_01!Y17+sz_gk_forg_2008_02!Y17+sz_gk_forg_2008_03!Y17+sz_gk_forg_2008_04!Y17+sz_gk_forg_2008_05!Y17+sz_gk_forg_2008_06!Y17+sz_gk_forg_2008_07!Y17+sz_gk_forg_2008_08!Y17+sz_gk_forg_2008_09!Y17+sz_gk_forg_2008_10!Y17</f>
        <v>0</v>
      </c>
      <c r="Z17" s="17">
        <f>SUM(X17:Y17)</f>
        <v>0</v>
      </c>
    </row>
    <row r="18" spans="1:26" ht="13.5" customHeight="1" thickBot="1">
      <c r="A18" s="446"/>
      <c r="B18" s="120">
        <v>2008</v>
      </c>
      <c r="C18" s="20">
        <f>sz_gk_forg_2008_01!C18+sz_gk_forg_2008_02!C18+sz_gk_forg_2008_03!C18+sz_gk_forg_2008_04!C18+sz_gk_forg_2008_05!C18+sz_gk_forg_2008_06!C18+sz_gk_forg_2008_07!C18+sz_gk_forg_2008_08!C18+sz_gk_forg_2008_09!C18+sz_gk_forg_2008_10!C18</f>
        <v>505520</v>
      </c>
      <c r="D18" s="21">
        <f>sz_gk_forg_2008_01!D18+sz_gk_forg_2008_02!D18+sz_gk_forg_2008_03!D18+sz_gk_forg_2008_04!D18+sz_gk_forg_2008_05!D18+sz_gk_forg_2008_06!D18+sz_gk_forg_2008_07!D18+sz_gk_forg_2008_08!D18+sz_gk_forg_2008_09!D18+sz_gk_forg_2008_10!D18</f>
        <v>365174</v>
      </c>
      <c r="E18" s="22">
        <f>SUM(C18:D18)</f>
        <v>870694</v>
      </c>
      <c r="F18" s="20">
        <f>sz_gk_forg_2008_01!F18+sz_gk_forg_2008_02!F18+sz_gk_forg_2008_03!F18+sz_gk_forg_2008_04!F18+sz_gk_forg_2008_05!F18+sz_gk_forg_2008_06!F18+sz_gk_forg_2008_07!F18+sz_gk_forg_2008_08!F18+sz_gk_forg_2008_09!F18+sz_gk_forg_2008_10!F18</f>
        <v>329961</v>
      </c>
      <c r="G18" s="21">
        <f>sz_gk_forg_2008_01!G18+sz_gk_forg_2008_02!G18+sz_gk_forg_2008_03!G18+sz_gk_forg_2008_04!G18+sz_gk_forg_2008_05!G18+sz_gk_forg_2008_06!G18+sz_gk_forg_2008_07!G18+sz_gk_forg_2008_08!G18+sz_gk_forg_2008_09!G18+sz_gk_forg_2008_10!G18</f>
        <v>222368</v>
      </c>
      <c r="H18" s="22">
        <f t="shared" si="0"/>
        <v>552329</v>
      </c>
      <c r="I18" s="20">
        <f>sz_gk_forg_2008_01!I18+sz_gk_forg_2008_02!I18+sz_gk_forg_2008_03!I18+sz_gk_forg_2008_04!I18+sz_gk_forg_2008_05!I18+sz_gk_forg_2008_06!I18+sz_gk_forg_2008_07!I18+sz_gk_forg_2008_08!I18+sz_gk_forg_2008_09!I18+sz_gk_forg_2008_10!I18</f>
        <v>114804</v>
      </c>
      <c r="J18" s="21">
        <f>sz_gk_forg_2008_01!J18+sz_gk_forg_2008_02!J18+sz_gk_forg_2008_03!J18+sz_gk_forg_2008_04!J18+sz_gk_forg_2008_05!J18+sz_gk_forg_2008_06!J18+sz_gk_forg_2008_07!J18+sz_gk_forg_2008_08!J18+sz_gk_forg_2008_09!J18+sz_gk_forg_2008_10!J18</f>
        <v>116886</v>
      </c>
      <c r="K18" s="22">
        <f>SUM(I18:J18)</f>
        <v>231690</v>
      </c>
      <c r="L18" s="20">
        <f>sz_gk_forg_2008_01!L18+sz_gk_forg_2008_02!L18+sz_gk_forg_2008_03!L18+sz_gk_forg_2008_04!L18+sz_gk_forg_2008_05!L18+sz_gk_forg_2008_06!L18+sz_gk_forg_2008_07!L18+sz_gk_forg_2008_08!L18+sz_gk_forg_2008_09!L18+sz_gk_forg_2008_10!L18</f>
        <v>214068</v>
      </c>
      <c r="M18" s="21">
        <f>sz_gk_forg_2008_01!M18+sz_gk_forg_2008_02!M18+sz_gk_forg_2008_03!M18+sz_gk_forg_2008_04!M18+sz_gk_forg_2008_05!M18+sz_gk_forg_2008_06!M18+sz_gk_forg_2008_07!M18+sz_gk_forg_2008_08!M18+sz_gk_forg_2008_09!M18+sz_gk_forg_2008_10!M18</f>
        <v>104703</v>
      </c>
      <c r="N18" s="22">
        <f aca="true" t="shared" si="3" ref="N18:N27">SUM(L18:M18)</f>
        <v>318771</v>
      </c>
      <c r="O18" s="20">
        <f>sz_gk_forg_2008_01!O18+sz_gk_forg_2008_02!O18+sz_gk_forg_2008_03!O18+sz_gk_forg_2008_04!O18+sz_gk_forg_2008_05!O18+sz_gk_forg_2008_06!O18+sz_gk_forg_2008_07!O18+sz_gk_forg_2008_08!O18+sz_gk_forg_2008_09!O18+sz_gk_forg_2008_10!O18</f>
        <v>937</v>
      </c>
      <c r="P18" s="21">
        <f>sz_gk_forg_2008_01!P18+sz_gk_forg_2008_02!P18+sz_gk_forg_2008_03!P18+sz_gk_forg_2008_04!P18+sz_gk_forg_2008_05!P18+sz_gk_forg_2008_06!P18+sz_gk_forg_2008_07!P18+sz_gk_forg_2008_08!P18+sz_gk_forg_2008_09!P18+sz_gk_forg_2008_10!P18</f>
        <v>650</v>
      </c>
      <c r="Q18" s="22">
        <f>SUM(O18:P18)</f>
        <v>1587</v>
      </c>
      <c r="R18" s="20">
        <f>sz_gk_forg_2008_01!R18+sz_gk_forg_2008_02!R18+sz_gk_forg_2008_03!R18+sz_gk_forg_2008_04!R18+sz_gk_forg_2008_05!R18+sz_gk_forg_2008_06!R18+sz_gk_forg_2008_07!R18+sz_gk_forg_2008_08!R18+sz_gk_forg_2008_09!R18+sz_gk_forg_2008_10!R18</f>
        <v>152</v>
      </c>
      <c r="S18" s="21">
        <f>sz_gk_forg_2008_01!S18+sz_gk_forg_2008_02!S18+sz_gk_forg_2008_03!S18+sz_gk_forg_2008_04!S18+sz_gk_forg_2008_05!S18+sz_gk_forg_2008_06!S18+sz_gk_forg_2008_07!S18+sz_gk_forg_2008_08!S18+sz_gk_forg_2008_09!S18+sz_gk_forg_2008_10!S18</f>
        <v>129</v>
      </c>
      <c r="T18" s="22">
        <f>SUM(R18:S18)</f>
        <v>281</v>
      </c>
      <c r="U18" s="20">
        <f>sz_gk_forg_2008_01!U18+sz_gk_forg_2008_02!U18+sz_gk_forg_2008_03!U18+sz_gk_forg_2008_04!U18+sz_gk_forg_2008_05!U18+sz_gk_forg_2008_06!U18+sz_gk_forg_2008_07!U18+sz_gk_forg_2008_08!U18+sz_gk_forg_2008_09!U18+sz_gk_forg_2008_10!U18</f>
        <v>0</v>
      </c>
      <c r="V18" s="21">
        <f>sz_gk_forg_2008_01!V18+sz_gk_forg_2008_02!V18+sz_gk_forg_2008_03!V18+sz_gk_forg_2008_04!V18+sz_gk_forg_2008_05!V18+sz_gk_forg_2008_06!V18+sz_gk_forg_2008_07!V18+sz_gk_forg_2008_08!V18+sz_gk_forg_2008_09!V18+sz_gk_forg_2008_10!V18</f>
        <v>0</v>
      </c>
      <c r="W18" s="22">
        <f>SUM(U18:V18)</f>
        <v>0</v>
      </c>
      <c r="X18" s="20">
        <f>sz_gk_forg_2008_01!X18+sz_gk_forg_2008_02!X18+sz_gk_forg_2008_03!X18+sz_gk_forg_2008_04!X18+sz_gk_forg_2008_05!X18+sz_gk_forg_2008_06!X18+sz_gk_forg_2008_07!X18+sz_gk_forg_2008_08!X18+sz_gk_forg_2008_09!X18+sz_gk_forg_2008_10!X18</f>
        <v>0</v>
      </c>
      <c r="Y18" s="21">
        <f>sz_gk_forg_2008_01!Y18+sz_gk_forg_2008_02!Y18+sz_gk_forg_2008_03!Y18+sz_gk_forg_2008_04!Y18+sz_gk_forg_2008_05!Y18+sz_gk_forg_2008_06!Y18+sz_gk_forg_2008_07!Y18+sz_gk_forg_2008_08!Y18+sz_gk_forg_2008_09!Y18+sz_gk_forg_2008_10!Y18</f>
        <v>0</v>
      </c>
      <c r="Z18" s="22">
        <f>SUM(X18:Y18)</f>
        <v>0</v>
      </c>
    </row>
    <row r="19" spans="1:26" ht="10.5" customHeight="1" thickBot="1">
      <c r="A19" s="446"/>
      <c r="B19" s="118" t="s">
        <v>0</v>
      </c>
      <c r="C19" s="90">
        <f>C18/C17-1</f>
        <v>0.4168796807031705</v>
      </c>
      <c r="D19" s="78">
        <f>D18/D17-1</f>
        <v>0.3055963732440945</v>
      </c>
      <c r="E19" s="91">
        <f aca="true" t="shared" si="4" ref="E19:T19">E18/E17-1</f>
        <v>0.36797683520219704</v>
      </c>
      <c r="F19" s="26">
        <f t="shared" si="4"/>
        <v>0.6050013863013965</v>
      </c>
      <c r="G19" s="27">
        <f t="shared" si="4"/>
        <v>0.36581291075486755</v>
      </c>
      <c r="H19" s="25">
        <f t="shared" si="4"/>
        <v>0.49929287472889006</v>
      </c>
      <c r="I19" s="26">
        <f>I18/I17-1</f>
        <v>0.50576446362289</v>
      </c>
      <c r="J19" s="27">
        <f>J18/J17-1</f>
        <v>0.5568608647007112</v>
      </c>
      <c r="K19" s="25">
        <f t="shared" si="4"/>
        <v>0.5311159720065293</v>
      </c>
      <c r="L19" s="26">
        <f t="shared" si="4"/>
        <v>0.6766502709984648</v>
      </c>
      <c r="M19" s="27">
        <f t="shared" si="4"/>
        <v>0.21241561389085106</v>
      </c>
      <c r="N19" s="25">
        <f t="shared" si="4"/>
        <v>0.48934052841824927</v>
      </c>
      <c r="O19" s="89">
        <f t="shared" si="4"/>
        <v>-0.3694481830417228</v>
      </c>
      <c r="P19" s="71">
        <f t="shared" si="4"/>
        <v>-0.46502057613168724</v>
      </c>
      <c r="Q19" s="25">
        <f t="shared" si="4"/>
        <v>-0.4124398370973713</v>
      </c>
      <c r="R19" s="26">
        <f t="shared" si="4"/>
        <v>-0.06172839506172845</v>
      </c>
      <c r="S19" s="27">
        <f t="shared" si="4"/>
        <v>-0.05147058823529416</v>
      </c>
      <c r="T19" s="25">
        <f t="shared" si="4"/>
        <v>-0.057046979865771785</v>
      </c>
      <c r="U19" s="140">
        <v>0</v>
      </c>
      <c r="V19" s="62">
        <v>0</v>
      </c>
      <c r="W19" s="109">
        <v>0</v>
      </c>
      <c r="X19" s="140">
        <v>0</v>
      </c>
      <c r="Y19" s="62">
        <v>0</v>
      </c>
      <c r="Z19" s="109">
        <v>0</v>
      </c>
    </row>
    <row r="20" spans="1:26" ht="13.5" customHeight="1">
      <c r="A20" s="394" t="s">
        <v>31</v>
      </c>
      <c r="B20" s="122">
        <v>2007</v>
      </c>
      <c r="C20" s="15">
        <f>sz_gk_forg_2008_01!C20+sz_gk_forg_2008_02!C20+sz_gk_forg_2008_03!C20+sz_gk_forg_2008_04!C20+sz_gk_forg_2008_05!C20+sz_gk_forg_2008_06!C20+sz_gk_forg_2008_07!C20+sz_gk_forg_2008_08!C20+sz_gk_forg_2008_09!C20+sz_gk_forg_2008_10!C20</f>
        <v>44</v>
      </c>
      <c r="D20" s="16">
        <f>sz_gk_forg_2008_01!D20+sz_gk_forg_2008_02!D20+sz_gk_forg_2008_03!D20+sz_gk_forg_2008_04!D20+sz_gk_forg_2008_05!D20+sz_gk_forg_2008_06!D20+sz_gk_forg_2008_07!D20+sz_gk_forg_2008_08!D20+sz_gk_forg_2008_09!D20+sz_gk_forg_2008_10!D20</f>
        <v>44</v>
      </c>
      <c r="E20" s="17">
        <f>SUM(C20:D20)</f>
        <v>88</v>
      </c>
      <c r="F20" s="15">
        <f>sz_gk_forg_2008_01!F20+sz_gk_forg_2008_02!F20+sz_gk_forg_2008_03!F20+sz_gk_forg_2008_04!F20+sz_gk_forg_2008_05!F20+sz_gk_forg_2008_06!F20+sz_gk_forg_2008_07!F20+sz_gk_forg_2008_08!F20+sz_gk_forg_2008_09!F20+sz_gk_forg_2008_10!F20</f>
        <v>14</v>
      </c>
      <c r="G20" s="16">
        <f>sz_gk_forg_2008_01!G20+sz_gk_forg_2008_02!G20+sz_gk_forg_2008_03!G20+sz_gk_forg_2008_04!G20+sz_gk_forg_2008_05!G20+sz_gk_forg_2008_06!G20+sz_gk_forg_2008_07!G20+sz_gk_forg_2008_08!G20+sz_gk_forg_2008_09!G20+sz_gk_forg_2008_10!G20</f>
        <v>13</v>
      </c>
      <c r="H20" s="17">
        <f>SUM(F20:G20)</f>
        <v>27</v>
      </c>
      <c r="I20" s="15">
        <f>sz_gk_forg_2008_01!I20+sz_gk_forg_2008_02!I20+sz_gk_forg_2008_03!I20+sz_gk_forg_2008_04!I20+sz_gk_forg_2008_05!I20+sz_gk_forg_2008_06!I20+sz_gk_forg_2008_07!I20+sz_gk_forg_2008_08!I20+sz_gk_forg_2008_09!I20+sz_gk_forg_2008_10!I20</f>
        <v>0</v>
      </c>
      <c r="J20" s="16">
        <f>sz_gk_forg_2008_01!J20+sz_gk_forg_2008_02!J20+sz_gk_forg_2008_03!J20+sz_gk_forg_2008_04!J20+sz_gk_forg_2008_05!J20+sz_gk_forg_2008_06!J20+sz_gk_forg_2008_07!J20+sz_gk_forg_2008_08!J20+sz_gk_forg_2008_09!J20+sz_gk_forg_2008_10!J20</f>
        <v>0</v>
      </c>
      <c r="K20" s="17">
        <f>SUM(I20:J20)</f>
        <v>0</v>
      </c>
      <c r="L20" s="15">
        <f>sz_gk_forg_2008_01!L20+sz_gk_forg_2008_02!L20+sz_gk_forg_2008_03!L20+sz_gk_forg_2008_04!L20+sz_gk_forg_2008_05!L20+sz_gk_forg_2008_06!L20+sz_gk_forg_2008_07!L20+sz_gk_forg_2008_08!L20+sz_gk_forg_2008_09!L20+sz_gk_forg_2008_10!L20</f>
        <v>0</v>
      </c>
      <c r="M20" s="16">
        <f>sz_gk_forg_2008_01!M20+sz_gk_forg_2008_02!M20+sz_gk_forg_2008_03!M20+sz_gk_forg_2008_04!M20+sz_gk_forg_2008_05!M20+sz_gk_forg_2008_06!M20+sz_gk_forg_2008_07!M20+sz_gk_forg_2008_08!M20+sz_gk_forg_2008_09!M20+sz_gk_forg_2008_10!M20</f>
        <v>0</v>
      </c>
      <c r="N20" s="17">
        <f>SUM(L20:M20)</f>
        <v>0</v>
      </c>
      <c r="O20" s="15">
        <f>sz_gk_forg_2008_01!O20+sz_gk_forg_2008_02!O20+sz_gk_forg_2008_03!O20+sz_gk_forg_2008_04!O20+sz_gk_forg_2008_05!O20+sz_gk_forg_2008_06!O20+sz_gk_forg_2008_07!O20+sz_gk_forg_2008_08!O20+sz_gk_forg_2008_09!O20+sz_gk_forg_2008_10!O20</f>
        <v>0</v>
      </c>
      <c r="P20" s="16">
        <f>sz_gk_forg_2008_01!P20+sz_gk_forg_2008_02!P20+sz_gk_forg_2008_03!P20+sz_gk_forg_2008_04!P20+sz_gk_forg_2008_05!P20+sz_gk_forg_2008_06!P20+sz_gk_forg_2008_07!P20+sz_gk_forg_2008_08!P20+sz_gk_forg_2008_09!P20+sz_gk_forg_2008_10!P20</f>
        <v>0</v>
      </c>
      <c r="Q20" s="17">
        <f>SUM(O20:P20)</f>
        <v>0</v>
      </c>
      <c r="R20" s="15">
        <f>sz_gk_forg_2008_01!R20+sz_gk_forg_2008_02!R20+sz_gk_forg_2008_03!R20+sz_gk_forg_2008_04!R20+sz_gk_forg_2008_05!R20+sz_gk_forg_2008_06!R20+sz_gk_forg_2008_07!R20+sz_gk_forg_2008_08!R20+sz_gk_forg_2008_09!R20+sz_gk_forg_2008_10!R20</f>
        <v>0</v>
      </c>
      <c r="S20" s="16">
        <f>sz_gk_forg_2008_01!S20+sz_gk_forg_2008_02!S20+sz_gk_forg_2008_03!S20+sz_gk_forg_2008_04!S20+sz_gk_forg_2008_05!S20+sz_gk_forg_2008_06!S20+sz_gk_forg_2008_07!S20+sz_gk_forg_2008_08!S20+sz_gk_forg_2008_09!S20+sz_gk_forg_2008_10!S20</f>
        <v>0</v>
      </c>
      <c r="T20" s="17">
        <f>SUM(R20:S20)</f>
        <v>0</v>
      </c>
      <c r="U20" s="15">
        <f>sz_gk_forg_2008_01!U20+sz_gk_forg_2008_02!U20+sz_gk_forg_2008_03!U20+sz_gk_forg_2008_04!U20+sz_gk_forg_2008_05!U20+sz_gk_forg_2008_06!U20+sz_gk_forg_2008_07!U20+sz_gk_forg_2008_08!U20+sz_gk_forg_2008_09!U20+sz_gk_forg_2008_10!U20</f>
        <v>0</v>
      </c>
      <c r="V20" s="16">
        <f>sz_gk_forg_2008_01!V20+sz_gk_forg_2008_02!V20+sz_gk_forg_2008_03!V20+sz_gk_forg_2008_04!V20+sz_gk_forg_2008_05!V20+sz_gk_forg_2008_06!V20+sz_gk_forg_2008_07!V20+sz_gk_forg_2008_08!V20+sz_gk_forg_2008_09!V20+sz_gk_forg_2008_10!V20</f>
        <v>0</v>
      </c>
      <c r="W20" s="17">
        <f>SUM(U20:V20)</f>
        <v>0</v>
      </c>
      <c r="X20" s="15">
        <f>sz_gk_forg_2008_01!X20+sz_gk_forg_2008_02!X20+sz_gk_forg_2008_03!X20+sz_gk_forg_2008_04!X20+sz_gk_forg_2008_05!X20+sz_gk_forg_2008_06!X20+sz_gk_forg_2008_07!X20+sz_gk_forg_2008_08!X20+sz_gk_forg_2008_09!X20+sz_gk_forg_2008_10!X20</f>
        <v>14</v>
      </c>
      <c r="Y20" s="16">
        <f>sz_gk_forg_2008_01!Y20+sz_gk_forg_2008_02!Y20+sz_gk_forg_2008_03!Y20+sz_gk_forg_2008_04!Y20+sz_gk_forg_2008_05!Y20+sz_gk_forg_2008_06!Y20+sz_gk_forg_2008_07!Y20+sz_gk_forg_2008_08!Y20+sz_gk_forg_2008_09!Y20+sz_gk_forg_2008_10!Y20</f>
        <v>13</v>
      </c>
      <c r="Z20" s="17">
        <f>SUM(X20:Y20)</f>
        <v>27</v>
      </c>
    </row>
    <row r="21" spans="1:26" ht="13.5" customHeight="1">
      <c r="A21" s="395"/>
      <c r="B21" s="120">
        <v>2008</v>
      </c>
      <c r="C21" s="20">
        <f>sz_gk_forg_2008_01!C21+sz_gk_forg_2008_02!C21+sz_gk_forg_2008_03!C21+sz_gk_forg_2008_04!C21+sz_gk_forg_2008_05!C21+sz_gk_forg_2008_06!C21+sz_gk_forg_2008_07!C21+sz_gk_forg_2008_08!C21+sz_gk_forg_2008_09!C21+sz_gk_forg_2008_10!C21</f>
        <v>39</v>
      </c>
      <c r="D21" s="21">
        <f>sz_gk_forg_2008_01!D21+sz_gk_forg_2008_02!D21+sz_gk_forg_2008_03!D21+sz_gk_forg_2008_04!D21+sz_gk_forg_2008_05!D21+sz_gk_forg_2008_06!D21+sz_gk_forg_2008_07!D21+sz_gk_forg_2008_08!D21+sz_gk_forg_2008_09!D21+sz_gk_forg_2008_10!D21</f>
        <v>36</v>
      </c>
      <c r="E21" s="22">
        <f>SUM(C21:D21)</f>
        <v>75</v>
      </c>
      <c r="F21" s="20">
        <f>sz_gk_forg_2008_01!F21+sz_gk_forg_2008_02!F21+sz_gk_forg_2008_03!F21+sz_gk_forg_2008_04!F21+sz_gk_forg_2008_05!F21+sz_gk_forg_2008_06!F21+sz_gk_forg_2008_07!F21+sz_gk_forg_2008_08!F21+sz_gk_forg_2008_09!F21+sz_gk_forg_2008_10!F21</f>
        <v>14</v>
      </c>
      <c r="G21" s="21">
        <f>sz_gk_forg_2008_01!G21+sz_gk_forg_2008_02!G21+sz_gk_forg_2008_03!G21+sz_gk_forg_2008_04!G21+sz_gk_forg_2008_05!G21+sz_gk_forg_2008_06!G21+sz_gk_forg_2008_07!G21+sz_gk_forg_2008_08!G21+sz_gk_forg_2008_09!G21+sz_gk_forg_2008_10!G21</f>
        <v>12</v>
      </c>
      <c r="H21" s="22">
        <f>SUM(F21:G21)</f>
        <v>26</v>
      </c>
      <c r="I21" s="20">
        <f>sz_gk_forg_2008_01!I21+sz_gk_forg_2008_02!I21+sz_gk_forg_2008_03!I21+sz_gk_forg_2008_04!I21+sz_gk_forg_2008_05!I21+sz_gk_forg_2008_06!I21+sz_gk_forg_2008_07!I21+sz_gk_forg_2008_08!I21+sz_gk_forg_2008_09!I21+sz_gk_forg_2008_10!I21</f>
        <v>0</v>
      </c>
      <c r="J21" s="21">
        <f>sz_gk_forg_2008_01!J21+sz_gk_forg_2008_02!J21+sz_gk_forg_2008_03!J21+sz_gk_forg_2008_04!J21+sz_gk_forg_2008_05!J21+sz_gk_forg_2008_06!J21+sz_gk_forg_2008_07!J21+sz_gk_forg_2008_08!J21+sz_gk_forg_2008_09!J21+sz_gk_forg_2008_10!J21</f>
        <v>0</v>
      </c>
      <c r="K21" s="22">
        <f>SUM(I21:J21)</f>
        <v>0</v>
      </c>
      <c r="L21" s="20">
        <f>sz_gk_forg_2008_01!L21+sz_gk_forg_2008_02!L21+sz_gk_forg_2008_03!L21+sz_gk_forg_2008_04!L21+sz_gk_forg_2008_05!L21+sz_gk_forg_2008_06!L21+sz_gk_forg_2008_07!L21+sz_gk_forg_2008_08!L21+sz_gk_forg_2008_09!L21+sz_gk_forg_2008_10!L21</f>
        <v>0</v>
      </c>
      <c r="M21" s="21">
        <f>sz_gk_forg_2008_01!M21+sz_gk_forg_2008_02!M21+sz_gk_forg_2008_03!M21+sz_gk_forg_2008_04!M21+sz_gk_forg_2008_05!M21+sz_gk_forg_2008_06!M21+sz_gk_forg_2008_07!M21+sz_gk_forg_2008_08!M21+sz_gk_forg_2008_09!M21+sz_gk_forg_2008_10!M21</f>
        <v>0</v>
      </c>
      <c r="N21" s="22">
        <f>SUM(L21:M21)</f>
        <v>0</v>
      </c>
      <c r="O21" s="20">
        <f>sz_gk_forg_2008_01!O21+sz_gk_forg_2008_02!O21+sz_gk_forg_2008_03!O21+sz_gk_forg_2008_04!O21+sz_gk_forg_2008_05!O21+sz_gk_forg_2008_06!O21+sz_gk_forg_2008_07!O21+sz_gk_forg_2008_08!O21+sz_gk_forg_2008_09!O21+sz_gk_forg_2008_10!O21</f>
        <v>0</v>
      </c>
      <c r="P21" s="21">
        <f>sz_gk_forg_2008_01!P21+sz_gk_forg_2008_02!P21+sz_gk_forg_2008_03!P21+sz_gk_forg_2008_04!P21+sz_gk_forg_2008_05!P21+sz_gk_forg_2008_06!P21+sz_gk_forg_2008_07!P21+sz_gk_forg_2008_08!P21+sz_gk_forg_2008_09!P21+sz_gk_forg_2008_10!P21</f>
        <v>0</v>
      </c>
      <c r="Q21" s="22">
        <f>SUM(O21:P21)</f>
        <v>0</v>
      </c>
      <c r="R21" s="20">
        <f>sz_gk_forg_2008_01!R21+sz_gk_forg_2008_02!R21+sz_gk_forg_2008_03!R21+sz_gk_forg_2008_04!R21+sz_gk_forg_2008_05!R21+sz_gk_forg_2008_06!R21+sz_gk_forg_2008_07!R21+sz_gk_forg_2008_08!R21+sz_gk_forg_2008_09!R21+sz_gk_forg_2008_10!R21</f>
        <v>0</v>
      </c>
      <c r="S21" s="21">
        <f>sz_gk_forg_2008_01!S21+sz_gk_forg_2008_02!S21+sz_gk_forg_2008_03!S21+sz_gk_forg_2008_04!S21+sz_gk_forg_2008_05!S21+sz_gk_forg_2008_06!S21+sz_gk_forg_2008_07!S21+sz_gk_forg_2008_08!S21+sz_gk_forg_2008_09!S21+sz_gk_forg_2008_10!S21</f>
        <v>0</v>
      </c>
      <c r="T21" s="22">
        <f>SUM(R21:S21)</f>
        <v>0</v>
      </c>
      <c r="U21" s="20">
        <f>sz_gk_forg_2008_01!U21+sz_gk_forg_2008_02!U21+sz_gk_forg_2008_03!U21+sz_gk_forg_2008_04!U21+sz_gk_forg_2008_05!U21+sz_gk_forg_2008_06!U21+sz_gk_forg_2008_07!U21+sz_gk_forg_2008_08!U21+sz_gk_forg_2008_09!U21+sz_gk_forg_2008_10!U21</f>
        <v>0</v>
      </c>
      <c r="V21" s="21">
        <f>sz_gk_forg_2008_01!V21+sz_gk_forg_2008_02!V21+sz_gk_forg_2008_03!V21+sz_gk_forg_2008_04!V21+sz_gk_forg_2008_05!V21+sz_gk_forg_2008_06!V21+sz_gk_forg_2008_07!V21+sz_gk_forg_2008_08!V21+sz_gk_forg_2008_09!V21+sz_gk_forg_2008_10!V21</f>
        <v>0</v>
      </c>
      <c r="W21" s="22">
        <f>SUM(U21:V21)</f>
        <v>0</v>
      </c>
      <c r="X21" s="20">
        <f>sz_gk_forg_2008_01!X21+sz_gk_forg_2008_02!X21+sz_gk_forg_2008_03!X21+sz_gk_forg_2008_04!X21+sz_gk_forg_2008_05!X21+sz_gk_forg_2008_06!X21+sz_gk_forg_2008_07!X21+sz_gk_forg_2008_08!X21+sz_gk_forg_2008_09!X21+sz_gk_forg_2008_10!X21</f>
        <v>14</v>
      </c>
      <c r="Y21" s="21">
        <f>sz_gk_forg_2008_01!Y21+sz_gk_forg_2008_02!Y21+sz_gk_forg_2008_03!Y21+sz_gk_forg_2008_04!Y21+sz_gk_forg_2008_05!Y21+sz_gk_forg_2008_06!Y21+sz_gk_forg_2008_07!Y21+sz_gk_forg_2008_08!Y21+sz_gk_forg_2008_09!Y21+sz_gk_forg_2008_10!Y21</f>
        <v>12</v>
      </c>
      <c r="Z21" s="22">
        <f>SUM(X21:Y21)</f>
        <v>26</v>
      </c>
    </row>
    <row r="22" spans="1:26" ht="10.5" customHeight="1" thickBot="1">
      <c r="A22" s="396"/>
      <c r="B22" s="123" t="s">
        <v>0</v>
      </c>
      <c r="C22" s="89">
        <f aca="true" t="shared" si="5" ref="C22:H22">C21/C20-1</f>
        <v>-0.11363636363636365</v>
      </c>
      <c r="D22" s="71">
        <f t="shared" si="5"/>
        <v>-0.18181818181818177</v>
      </c>
      <c r="E22" s="129">
        <f t="shared" si="5"/>
        <v>-0.1477272727272727</v>
      </c>
      <c r="F22" s="89">
        <f t="shared" si="5"/>
        <v>0</v>
      </c>
      <c r="G22" s="71">
        <f t="shared" si="5"/>
        <v>-0.07692307692307687</v>
      </c>
      <c r="H22" s="129">
        <f t="shared" si="5"/>
        <v>-0.03703703703703709</v>
      </c>
      <c r="I22" s="140">
        <v>0</v>
      </c>
      <c r="J22" s="62">
        <v>0</v>
      </c>
      <c r="K22" s="114">
        <v>0</v>
      </c>
      <c r="L22" s="140">
        <v>0</v>
      </c>
      <c r="M22" s="62">
        <v>0</v>
      </c>
      <c r="N22" s="114">
        <v>0</v>
      </c>
      <c r="O22" s="178">
        <v>0</v>
      </c>
      <c r="P22" s="142">
        <v>0</v>
      </c>
      <c r="Q22" s="114">
        <v>0</v>
      </c>
      <c r="R22" s="140">
        <v>0</v>
      </c>
      <c r="S22" s="62">
        <v>0</v>
      </c>
      <c r="T22" s="114">
        <v>0</v>
      </c>
      <c r="U22" s="140">
        <v>0</v>
      </c>
      <c r="V22" s="62">
        <v>0</v>
      </c>
      <c r="W22" s="109">
        <v>0</v>
      </c>
      <c r="X22" s="167">
        <f>X21/X20-1</f>
        <v>0</v>
      </c>
      <c r="Y22" s="29">
        <f>Y21/Y20-1</f>
        <v>-0.07692307692307687</v>
      </c>
      <c r="Z22" s="168">
        <f>Z21/Z20-1</f>
        <v>-0.03703703703703709</v>
      </c>
    </row>
    <row r="23" spans="1:26" ht="13.5" customHeight="1" thickBot="1">
      <c r="A23" s="446" t="s">
        <v>10</v>
      </c>
      <c r="B23" s="119">
        <v>2007</v>
      </c>
      <c r="C23" s="15">
        <f>sz_gk_forg_2008_01!C23+sz_gk_forg_2008_02!C23+sz_gk_forg_2008_03!C23+sz_gk_forg_2008_04!C23+sz_gk_forg_2008_05!C23+sz_gk_forg_2008_06!C23+sz_gk_forg_2008_07!C23+sz_gk_forg_2008_08!C23+sz_gk_forg_2008_09!C23+sz_gk_forg_2008_10!C23</f>
        <v>306186</v>
      </c>
      <c r="D23" s="16">
        <f>sz_gk_forg_2008_01!D23+sz_gk_forg_2008_02!D23+sz_gk_forg_2008_03!D23+sz_gk_forg_2008_04!D23+sz_gk_forg_2008_05!D23+sz_gk_forg_2008_06!D23+sz_gk_forg_2008_07!D23+sz_gk_forg_2008_08!D23+sz_gk_forg_2008_09!D23+sz_gk_forg_2008_10!D23</f>
        <v>262200</v>
      </c>
      <c r="E23" s="17">
        <f>SUM(C23:D23)</f>
        <v>568386</v>
      </c>
      <c r="F23" s="15">
        <f>sz_gk_forg_2008_01!F23+sz_gk_forg_2008_02!F23+sz_gk_forg_2008_03!F23+sz_gk_forg_2008_04!F23+sz_gk_forg_2008_05!F23+sz_gk_forg_2008_06!F23+sz_gk_forg_2008_07!F23+sz_gk_forg_2008_08!F23+sz_gk_forg_2008_09!F23+sz_gk_forg_2008_10!F23</f>
        <v>113387</v>
      </c>
      <c r="G23" s="16">
        <f>sz_gk_forg_2008_01!G23+sz_gk_forg_2008_02!G23+sz_gk_forg_2008_03!G23+sz_gk_forg_2008_04!G23+sz_gk_forg_2008_05!G23+sz_gk_forg_2008_06!G23+sz_gk_forg_2008_07!G23+sz_gk_forg_2008_08!G23+sz_gk_forg_2008_09!G23+sz_gk_forg_2008_10!G23</f>
        <v>104252</v>
      </c>
      <c r="H23" s="17">
        <f t="shared" si="0"/>
        <v>217639</v>
      </c>
      <c r="I23" s="15">
        <f>sz_gk_forg_2008_01!I23+sz_gk_forg_2008_02!I23+sz_gk_forg_2008_03!I23+sz_gk_forg_2008_04!I23+sz_gk_forg_2008_05!I23+sz_gk_forg_2008_06!I23+sz_gk_forg_2008_07!I23+sz_gk_forg_2008_08!I23+sz_gk_forg_2008_09!I23+sz_gk_forg_2008_10!I23</f>
        <v>101371</v>
      </c>
      <c r="J23" s="16">
        <f>sz_gk_forg_2008_01!J23+sz_gk_forg_2008_02!J23+sz_gk_forg_2008_03!J23+sz_gk_forg_2008_04!J23+sz_gk_forg_2008_05!J23+sz_gk_forg_2008_06!J23+sz_gk_forg_2008_07!J23+sz_gk_forg_2008_08!J23+sz_gk_forg_2008_09!J23+sz_gk_forg_2008_10!J23</f>
        <v>95254</v>
      </c>
      <c r="K23" s="17">
        <f>SUM(I23:J23)</f>
        <v>196625</v>
      </c>
      <c r="L23" s="15">
        <f>sz_gk_forg_2008_01!L23+sz_gk_forg_2008_02!L23+sz_gk_forg_2008_03!L23+sz_gk_forg_2008_04!L23+sz_gk_forg_2008_05!L23+sz_gk_forg_2008_06!L23+sz_gk_forg_2008_07!L23+sz_gk_forg_2008_08!L23+sz_gk_forg_2008_09!L23+sz_gk_forg_2008_10!L23</f>
        <v>10477</v>
      </c>
      <c r="M23" s="16">
        <f>sz_gk_forg_2008_01!M23+sz_gk_forg_2008_02!M23+sz_gk_forg_2008_03!M23+sz_gk_forg_2008_04!M23+sz_gk_forg_2008_05!M23+sz_gk_forg_2008_06!M23+sz_gk_forg_2008_07!M23+sz_gk_forg_2008_08!M23+sz_gk_forg_2008_09!M23+sz_gk_forg_2008_10!M23</f>
        <v>7860</v>
      </c>
      <c r="N23" s="17">
        <f t="shared" si="3"/>
        <v>18337</v>
      </c>
      <c r="O23" s="15">
        <f>sz_gk_forg_2008_01!O23+sz_gk_forg_2008_02!O23+sz_gk_forg_2008_03!O23+sz_gk_forg_2008_04!O23+sz_gk_forg_2008_05!O23+sz_gk_forg_2008_06!O23+sz_gk_forg_2008_07!O23+sz_gk_forg_2008_08!O23+sz_gk_forg_2008_09!O23+sz_gk_forg_2008_10!O23</f>
        <v>1137</v>
      </c>
      <c r="P23" s="16">
        <f>sz_gk_forg_2008_01!P23+sz_gk_forg_2008_02!P23+sz_gk_forg_2008_03!P23+sz_gk_forg_2008_04!P23+sz_gk_forg_2008_05!P23+sz_gk_forg_2008_06!P23+sz_gk_forg_2008_07!P23+sz_gk_forg_2008_08!P23+sz_gk_forg_2008_09!P23+sz_gk_forg_2008_10!P23</f>
        <v>683</v>
      </c>
      <c r="Q23" s="17">
        <f>SUM(O23:P23)</f>
        <v>1820</v>
      </c>
      <c r="R23" s="15">
        <f>sz_gk_forg_2008_01!R23+sz_gk_forg_2008_02!R23+sz_gk_forg_2008_03!R23+sz_gk_forg_2008_04!R23+sz_gk_forg_2008_05!R23+sz_gk_forg_2008_06!R23+sz_gk_forg_2008_07!R23+sz_gk_forg_2008_08!R23+sz_gk_forg_2008_09!R23+sz_gk_forg_2008_10!R23</f>
        <v>402</v>
      </c>
      <c r="S23" s="16">
        <f>sz_gk_forg_2008_01!S23+sz_gk_forg_2008_02!S23+sz_gk_forg_2008_03!S23+sz_gk_forg_2008_04!S23+sz_gk_forg_2008_05!S23+sz_gk_forg_2008_06!S23+sz_gk_forg_2008_07!S23+sz_gk_forg_2008_08!S23+sz_gk_forg_2008_09!S23+sz_gk_forg_2008_10!S23</f>
        <v>455</v>
      </c>
      <c r="T23" s="17">
        <f>SUM(R23:S23)</f>
        <v>857</v>
      </c>
      <c r="U23" s="15">
        <f>sz_gk_forg_2008_01!U23+sz_gk_forg_2008_02!U23+sz_gk_forg_2008_03!U23+sz_gk_forg_2008_04!U23+sz_gk_forg_2008_05!U23+sz_gk_forg_2008_06!U23+sz_gk_forg_2008_07!U23+sz_gk_forg_2008_08!U23+sz_gk_forg_2008_09!U23+sz_gk_forg_2008_10!U23</f>
        <v>0</v>
      </c>
      <c r="V23" s="16">
        <f>sz_gk_forg_2008_01!V23+sz_gk_forg_2008_02!V23+sz_gk_forg_2008_03!V23+sz_gk_forg_2008_04!V23+sz_gk_forg_2008_05!V23+sz_gk_forg_2008_06!V23+sz_gk_forg_2008_07!V23+sz_gk_forg_2008_08!V23+sz_gk_forg_2008_09!V23+sz_gk_forg_2008_10!V23</f>
        <v>0</v>
      </c>
      <c r="W23" s="17">
        <f>SUM(U23:V23)</f>
        <v>0</v>
      </c>
      <c r="X23" s="15">
        <f>sz_gk_forg_2008_01!X23+sz_gk_forg_2008_02!X23+sz_gk_forg_2008_03!X23+sz_gk_forg_2008_04!X23+sz_gk_forg_2008_05!X23+sz_gk_forg_2008_06!X23+sz_gk_forg_2008_07!X23+sz_gk_forg_2008_08!X23+sz_gk_forg_2008_09!X23+sz_gk_forg_2008_10!X23</f>
        <v>0</v>
      </c>
      <c r="Y23" s="16">
        <f>sz_gk_forg_2008_01!Y23+sz_gk_forg_2008_02!Y23+sz_gk_forg_2008_03!Y23+sz_gk_forg_2008_04!Y23+sz_gk_forg_2008_05!Y23+sz_gk_forg_2008_06!Y23+sz_gk_forg_2008_07!Y23+sz_gk_forg_2008_08!Y23+sz_gk_forg_2008_09!Y23+sz_gk_forg_2008_10!Y23</f>
        <v>0</v>
      </c>
      <c r="Z23" s="17">
        <f>SUM(X23:Y23)</f>
        <v>0</v>
      </c>
    </row>
    <row r="24" spans="1:26" ht="13.5" customHeight="1" thickBot="1">
      <c r="A24" s="446"/>
      <c r="B24" s="120">
        <v>2008</v>
      </c>
      <c r="C24" s="20">
        <f>sz_gk_forg_2008_01!C24+sz_gk_forg_2008_02!C24+sz_gk_forg_2008_03!C24+sz_gk_forg_2008_04!C24+sz_gk_forg_2008_05!C24+sz_gk_forg_2008_06!C24+sz_gk_forg_2008_07!C24+sz_gk_forg_2008_08!C24+sz_gk_forg_2008_09!C24+sz_gk_forg_2008_10!C24</f>
        <v>367454</v>
      </c>
      <c r="D24" s="21">
        <f>sz_gk_forg_2008_01!D24+sz_gk_forg_2008_02!D24+sz_gk_forg_2008_03!D24+sz_gk_forg_2008_04!D24+sz_gk_forg_2008_05!D24+sz_gk_forg_2008_06!D24+sz_gk_forg_2008_07!D24+sz_gk_forg_2008_08!D24+sz_gk_forg_2008_09!D24+sz_gk_forg_2008_10!D24</f>
        <v>333024</v>
      </c>
      <c r="E24" s="22">
        <f>SUM(C24:D24)</f>
        <v>700478</v>
      </c>
      <c r="F24" s="20">
        <f>sz_gk_forg_2008_01!F24+sz_gk_forg_2008_02!F24+sz_gk_forg_2008_03!F24+sz_gk_forg_2008_04!F24+sz_gk_forg_2008_05!F24+sz_gk_forg_2008_06!F24+sz_gk_forg_2008_07!F24+sz_gk_forg_2008_08!F24+sz_gk_forg_2008_09!F24+sz_gk_forg_2008_10!F24</f>
        <v>138501</v>
      </c>
      <c r="G24" s="21">
        <f>sz_gk_forg_2008_01!G24+sz_gk_forg_2008_02!G24+sz_gk_forg_2008_03!G24+sz_gk_forg_2008_04!G24+sz_gk_forg_2008_05!G24+sz_gk_forg_2008_06!G24+sz_gk_forg_2008_07!G24+sz_gk_forg_2008_08!G24+sz_gk_forg_2008_09!G24+sz_gk_forg_2008_10!G24</f>
        <v>135260</v>
      </c>
      <c r="H24" s="22">
        <f t="shared" si="0"/>
        <v>273761</v>
      </c>
      <c r="I24" s="20">
        <f>sz_gk_forg_2008_01!I24+sz_gk_forg_2008_02!I24+sz_gk_forg_2008_03!I24+sz_gk_forg_2008_04!I24+sz_gk_forg_2008_05!I24+sz_gk_forg_2008_06!I24+sz_gk_forg_2008_07!I24+sz_gk_forg_2008_08!I24+sz_gk_forg_2008_09!I24+sz_gk_forg_2008_10!I24</f>
        <v>126892</v>
      </c>
      <c r="J24" s="21">
        <f>sz_gk_forg_2008_01!J24+sz_gk_forg_2008_02!J24+sz_gk_forg_2008_03!J24+sz_gk_forg_2008_04!J24+sz_gk_forg_2008_05!J24+sz_gk_forg_2008_06!J24+sz_gk_forg_2008_07!J24+sz_gk_forg_2008_08!J24+sz_gk_forg_2008_09!J24+sz_gk_forg_2008_10!J24</f>
        <v>125843</v>
      </c>
      <c r="K24" s="22">
        <f>SUM(I24:J24)</f>
        <v>252735</v>
      </c>
      <c r="L24" s="20">
        <f>sz_gk_forg_2008_01!L24+sz_gk_forg_2008_02!L24+sz_gk_forg_2008_03!L24+sz_gk_forg_2008_04!L24+sz_gk_forg_2008_05!L24+sz_gk_forg_2008_06!L24+sz_gk_forg_2008_07!L24+sz_gk_forg_2008_08!L24+sz_gk_forg_2008_09!L24+sz_gk_forg_2008_10!L24</f>
        <v>9996</v>
      </c>
      <c r="M24" s="21">
        <f>sz_gk_forg_2008_01!M24+sz_gk_forg_2008_02!M24+sz_gk_forg_2008_03!M24+sz_gk_forg_2008_04!M24+sz_gk_forg_2008_05!M24+sz_gk_forg_2008_06!M24+sz_gk_forg_2008_07!M24+sz_gk_forg_2008_08!M24+sz_gk_forg_2008_09!M24+sz_gk_forg_2008_10!M24</f>
        <v>8417</v>
      </c>
      <c r="N24" s="22">
        <f t="shared" si="3"/>
        <v>18413</v>
      </c>
      <c r="O24" s="20">
        <f>sz_gk_forg_2008_01!O24+sz_gk_forg_2008_02!O24+sz_gk_forg_2008_03!O24+sz_gk_forg_2008_04!O24+sz_gk_forg_2008_05!O24+sz_gk_forg_2008_06!O24+sz_gk_forg_2008_07!O24+sz_gk_forg_2008_08!O24+sz_gk_forg_2008_09!O24+sz_gk_forg_2008_10!O24</f>
        <v>1119</v>
      </c>
      <c r="P24" s="21">
        <f>sz_gk_forg_2008_01!P24+sz_gk_forg_2008_02!P24+sz_gk_forg_2008_03!P24+sz_gk_forg_2008_04!P24+sz_gk_forg_2008_05!P24+sz_gk_forg_2008_06!P24+sz_gk_forg_2008_07!P24+sz_gk_forg_2008_08!P24+sz_gk_forg_2008_09!P24+sz_gk_forg_2008_10!P24</f>
        <v>596</v>
      </c>
      <c r="Q24" s="22">
        <f>SUM(O24:P24)</f>
        <v>1715</v>
      </c>
      <c r="R24" s="20">
        <f>sz_gk_forg_2008_01!R24+sz_gk_forg_2008_02!R24+sz_gk_forg_2008_03!R24+sz_gk_forg_2008_04!R24+sz_gk_forg_2008_05!R24+sz_gk_forg_2008_06!R24+sz_gk_forg_2008_07!R24+sz_gk_forg_2008_08!R24+sz_gk_forg_2008_09!R24+sz_gk_forg_2008_10!R24</f>
        <v>494</v>
      </c>
      <c r="S24" s="21">
        <f>sz_gk_forg_2008_01!S24+sz_gk_forg_2008_02!S24+sz_gk_forg_2008_03!S24+sz_gk_forg_2008_04!S24+sz_gk_forg_2008_05!S24+sz_gk_forg_2008_06!S24+sz_gk_forg_2008_07!S24+sz_gk_forg_2008_08!S24+sz_gk_forg_2008_09!S24+sz_gk_forg_2008_10!S24</f>
        <v>404</v>
      </c>
      <c r="T24" s="22">
        <f>SUM(R24:S24)</f>
        <v>898</v>
      </c>
      <c r="U24" s="20">
        <f>sz_gk_forg_2008_01!U24+sz_gk_forg_2008_02!U24+sz_gk_forg_2008_03!U24+sz_gk_forg_2008_04!U24+sz_gk_forg_2008_05!U24+sz_gk_forg_2008_06!U24+sz_gk_forg_2008_07!U24+sz_gk_forg_2008_08!U24+sz_gk_forg_2008_09!U24+sz_gk_forg_2008_10!U24</f>
        <v>0</v>
      </c>
      <c r="V24" s="21">
        <f>sz_gk_forg_2008_01!V24+sz_gk_forg_2008_02!V24+sz_gk_forg_2008_03!V24+sz_gk_forg_2008_04!V24+sz_gk_forg_2008_05!V24+sz_gk_forg_2008_06!V24+sz_gk_forg_2008_07!V24+sz_gk_forg_2008_08!V24+sz_gk_forg_2008_09!V24+sz_gk_forg_2008_10!V24</f>
        <v>0</v>
      </c>
      <c r="W24" s="22">
        <f>SUM(U24:V24)</f>
        <v>0</v>
      </c>
      <c r="X24" s="20">
        <f>sz_gk_forg_2008_01!X24+sz_gk_forg_2008_02!X24+sz_gk_forg_2008_03!X24+sz_gk_forg_2008_04!X24+sz_gk_forg_2008_05!X24+sz_gk_forg_2008_06!X24+sz_gk_forg_2008_07!X24+sz_gk_forg_2008_08!X24+sz_gk_forg_2008_09!X24+sz_gk_forg_2008_10!X24</f>
        <v>0</v>
      </c>
      <c r="Y24" s="21">
        <f>sz_gk_forg_2008_01!Y24+sz_gk_forg_2008_02!Y24+sz_gk_forg_2008_03!Y24+sz_gk_forg_2008_04!Y24+sz_gk_forg_2008_05!Y24+sz_gk_forg_2008_06!Y24+sz_gk_forg_2008_07!Y24+sz_gk_forg_2008_08!Y24+sz_gk_forg_2008_09!Y24+sz_gk_forg_2008_10!Y24</f>
        <v>0</v>
      </c>
      <c r="Z24" s="22">
        <f>SUM(X24:Y24)</f>
        <v>0</v>
      </c>
    </row>
    <row r="25" spans="1:26" ht="10.5" customHeight="1" thickBot="1">
      <c r="A25" s="446"/>
      <c r="B25" s="121" t="s">
        <v>0</v>
      </c>
      <c r="C25" s="89">
        <f>C24/C23-1</f>
        <v>0.20010059245034073</v>
      </c>
      <c r="D25" s="71">
        <f>D24/D23-1</f>
        <v>0.27011441647597256</v>
      </c>
      <c r="E25" s="25">
        <f aca="true" t="shared" si="6" ref="E25:T25">E24/E23-1</f>
        <v>0.2323984053090682</v>
      </c>
      <c r="F25" s="26">
        <f t="shared" si="6"/>
        <v>0.22148923597943337</v>
      </c>
      <c r="G25" s="27">
        <f t="shared" si="6"/>
        <v>0.2974331427694432</v>
      </c>
      <c r="H25" s="25">
        <f t="shared" si="6"/>
        <v>0.25786738590050495</v>
      </c>
      <c r="I25" s="26">
        <f>I24/I23-1</f>
        <v>0.25175839243965226</v>
      </c>
      <c r="J25" s="27">
        <f>J24/J23-1</f>
        <v>0.3211308711445189</v>
      </c>
      <c r="K25" s="25">
        <f t="shared" si="6"/>
        <v>0.28536554354736166</v>
      </c>
      <c r="L25" s="26">
        <f t="shared" si="6"/>
        <v>-0.04591008876586811</v>
      </c>
      <c r="M25" s="27">
        <f t="shared" si="6"/>
        <v>0.07086513994910937</v>
      </c>
      <c r="N25" s="25">
        <f t="shared" si="6"/>
        <v>0.004144625620330578</v>
      </c>
      <c r="O25" s="89">
        <f t="shared" si="6"/>
        <v>-0.0158311345646438</v>
      </c>
      <c r="P25" s="71">
        <f t="shared" si="6"/>
        <v>-0.12737920937042457</v>
      </c>
      <c r="Q25" s="25">
        <f t="shared" si="6"/>
        <v>-0.05769230769230771</v>
      </c>
      <c r="R25" s="26">
        <v>5</v>
      </c>
      <c r="S25" s="27">
        <f t="shared" si="6"/>
        <v>-0.11208791208791213</v>
      </c>
      <c r="T25" s="25">
        <f t="shared" si="6"/>
        <v>0.04784130688448074</v>
      </c>
      <c r="U25" s="140">
        <v>0</v>
      </c>
      <c r="V25" s="62">
        <v>0</v>
      </c>
      <c r="W25" s="58">
        <v>0</v>
      </c>
      <c r="X25" s="140">
        <v>0</v>
      </c>
      <c r="Y25" s="62">
        <v>0</v>
      </c>
      <c r="Z25" s="58">
        <v>0</v>
      </c>
    </row>
    <row r="26" spans="1:26" ht="13.5" customHeight="1" thickBot="1">
      <c r="A26" s="446" t="s">
        <v>11</v>
      </c>
      <c r="B26" s="116">
        <v>2007</v>
      </c>
      <c r="C26" s="15">
        <f>sz_gk_forg_2008_01!C26+sz_gk_forg_2008_02!C26+sz_gk_forg_2008_03!C26+sz_gk_forg_2008_04!C26+sz_gk_forg_2008_05!C26+sz_gk_forg_2008_06!C26+sz_gk_forg_2008_07!C26+sz_gk_forg_2008_08!C26+sz_gk_forg_2008_09!C26+sz_gk_forg_2008_10!C26</f>
        <v>7382</v>
      </c>
      <c r="D26" s="16">
        <f>sz_gk_forg_2008_01!D26+sz_gk_forg_2008_02!D26+sz_gk_forg_2008_03!D26+sz_gk_forg_2008_04!D26+sz_gk_forg_2008_05!D26+sz_gk_forg_2008_06!D26+sz_gk_forg_2008_07!D26+sz_gk_forg_2008_08!D26+sz_gk_forg_2008_09!D26+sz_gk_forg_2008_10!D26</f>
        <v>7269</v>
      </c>
      <c r="E26" s="17">
        <f>SUM(C26:D26)</f>
        <v>14651</v>
      </c>
      <c r="F26" s="15">
        <f>sz_gk_forg_2008_01!F26+sz_gk_forg_2008_02!F26+sz_gk_forg_2008_03!F26+sz_gk_forg_2008_04!F26+sz_gk_forg_2008_05!F26+sz_gk_forg_2008_06!F26+sz_gk_forg_2008_07!F26+sz_gk_forg_2008_08!F26+sz_gk_forg_2008_09!F26+sz_gk_forg_2008_10!F26</f>
        <v>1404</v>
      </c>
      <c r="G26" s="16">
        <f>sz_gk_forg_2008_01!G26+sz_gk_forg_2008_02!G26+sz_gk_forg_2008_03!G26+sz_gk_forg_2008_04!G26+sz_gk_forg_2008_05!G26+sz_gk_forg_2008_06!G26+sz_gk_forg_2008_07!G26+sz_gk_forg_2008_08!G26+sz_gk_forg_2008_09!G26+sz_gk_forg_2008_10!G26</f>
        <v>1409</v>
      </c>
      <c r="H26" s="17">
        <f t="shared" si="0"/>
        <v>2813</v>
      </c>
      <c r="I26" s="15">
        <f>sz_gk_forg_2008_01!I26+sz_gk_forg_2008_02!I26+sz_gk_forg_2008_03!I26+sz_gk_forg_2008_04!I26+sz_gk_forg_2008_05!I26+sz_gk_forg_2008_06!I26+sz_gk_forg_2008_07!I26+sz_gk_forg_2008_08!I26+sz_gk_forg_2008_09!I26+sz_gk_forg_2008_10!I26</f>
        <v>0</v>
      </c>
      <c r="J26" s="16">
        <f>sz_gk_forg_2008_01!J26+sz_gk_forg_2008_02!J26+sz_gk_forg_2008_03!J26+sz_gk_forg_2008_04!J26+sz_gk_forg_2008_05!J26+sz_gk_forg_2008_06!J26+sz_gk_forg_2008_07!J26+sz_gk_forg_2008_08!J26+sz_gk_forg_2008_09!J26+sz_gk_forg_2008_10!J26</f>
        <v>0</v>
      </c>
      <c r="K26" s="17">
        <v>0</v>
      </c>
      <c r="L26" s="15">
        <f>sz_gk_forg_2008_01!L26+sz_gk_forg_2008_02!L26+sz_gk_forg_2008_03!L26+sz_gk_forg_2008_04!L26+sz_gk_forg_2008_05!L26+sz_gk_forg_2008_06!L26+sz_gk_forg_2008_07!L26+sz_gk_forg_2008_08!L26+sz_gk_forg_2008_09!L26+sz_gk_forg_2008_10!L26</f>
        <v>0</v>
      </c>
      <c r="M26" s="16">
        <f>sz_gk_forg_2008_01!M26+sz_gk_forg_2008_02!M26+sz_gk_forg_2008_03!M26+sz_gk_forg_2008_04!M26+sz_gk_forg_2008_05!M26+sz_gk_forg_2008_06!M26+sz_gk_forg_2008_07!M26+sz_gk_forg_2008_08!M26+sz_gk_forg_2008_09!M26+sz_gk_forg_2008_10!M26</f>
        <v>0</v>
      </c>
      <c r="N26" s="17">
        <f t="shared" si="3"/>
        <v>0</v>
      </c>
      <c r="O26" s="15">
        <f>sz_gk_forg_2008_01!O26+sz_gk_forg_2008_02!O26+sz_gk_forg_2008_03!O26+sz_gk_forg_2008_04!O26+sz_gk_forg_2008_05!O26+sz_gk_forg_2008_06!O26+sz_gk_forg_2008_07!O26+sz_gk_forg_2008_08!O26+sz_gk_forg_2008_09!O26+sz_gk_forg_2008_10!O26</f>
        <v>0</v>
      </c>
      <c r="P26" s="16">
        <f>sz_gk_forg_2008_01!P26+sz_gk_forg_2008_02!P26+sz_gk_forg_2008_03!P26+sz_gk_forg_2008_04!P26+sz_gk_forg_2008_05!P26+sz_gk_forg_2008_06!P26+sz_gk_forg_2008_07!P26+sz_gk_forg_2008_08!P26+sz_gk_forg_2008_09!P26+sz_gk_forg_2008_10!P26</f>
        <v>0</v>
      </c>
      <c r="Q26" s="17">
        <v>0</v>
      </c>
      <c r="R26" s="15">
        <f>sz_gk_forg_2008_01!R26+sz_gk_forg_2008_02!R26+sz_gk_forg_2008_03!R26+sz_gk_forg_2008_04!R26+sz_gk_forg_2008_05!R26+sz_gk_forg_2008_06!R26+sz_gk_forg_2008_07!R26+sz_gk_forg_2008_08!R26+sz_gk_forg_2008_09!R26+sz_gk_forg_2008_10!R26</f>
        <v>0</v>
      </c>
      <c r="S26" s="16">
        <f>sz_gk_forg_2008_01!S26+sz_gk_forg_2008_02!S26+sz_gk_forg_2008_03!S26+sz_gk_forg_2008_04!S26+sz_gk_forg_2008_05!S26+sz_gk_forg_2008_06!S26+sz_gk_forg_2008_07!S26+sz_gk_forg_2008_08!S26+sz_gk_forg_2008_09!S26+sz_gk_forg_2008_10!S26</f>
        <v>0</v>
      </c>
      <c r="T26" s="17">
        <f>SUM(R26:S26)</f>
        <v>0</v>
      </c>
      <c r="U26" s="15">
        <f>sz_gk_forg_2008_01!U26+sz_gk_forg_2008_02!U26+sz_gk_forg_2008_03!U26+sz_gk_forg_2008_04!U26+sz_gk_forg_2008_05!U26+sz_gk_forg_2008_06!U26+sz_gk_forg_2008_07!U26+sz_gk_forg_2008_08!U26+sz_gk_forg_2008_09!U26+sz_gk_forg_2008_10!U26</f>
        <v>1404</v>
      </c>
      <c r="V26" s="16">
        <f>sz_gk_forg_2008_01!V26+sz_gk_forg_2008_02!V26+sz_gk_forg_2008_03!V26+sz_gk_forg_2008_04!V26+sz_gk_forg_2008_05!V26+sz_gk_forg_2008_06!V26+sz_gk_forg_2008_07!V26+sz_gk_forg_2008_08!V26+sz_gk_forg_2008_09!V26+sz_gk_forg_2008_10!V26</f>
        <v>1409</v>
      </c>
      <c r="W26" s="17">
        <f>SUM(U26:V26)</f>
        <v>2813</v>
      </c>
      <c r="X26" s="15">
        <f>sz_gk_forg_2008_01!X26+sz_gk_forg_2008_02!X26+sz_gk_forg_2008_03!X26+sz_gk_forg_2008_04!X26+sz_gk_forg_2008_05!X26+sz_gk_forg_2008_06!X26+sz_gk_forg_2008_07!X26+sz_gk_forg_2008_08!X26+sz_gk_forg_2008_09!X26+sz_gk_forg_2008_10!X26</f>
        <v>0</v>
      </c>
      <c r="Y26" s="16">
        <f>sz_gk_forg_2008_01!Y26+sz_gk_forg_2008_02!Y26+sz_gk_forg_2008_03!Y26+sz_gk_forg_2008_04!Y26+sz_gk_forg_2008_05!Y26+sz_gk_forg_2008_06!Y26+sz_gk_forg_2008_07!Y26+sz_gk_forg_2008_08!Y26+sz_gk_forg_2008_09!Y26+sz_gk_forg_2008_10!Y26</f>
        <v>0</v>
      </c>
      <c r="Z26" s="17">
        <f>SUM(X26:Y26)</f>
        <v>0</v>
      </c>
    </row>
    <row r="27" spans="1:26" ht="13.5" customHeight="1" thickBot="1">
      <c r="A27" s="446"/>
      <c r="B27" s="117">
        <v>2008</v>
      </c>
      <c r="C27" s="20">
        <f>sz_gk_forg_2008_01!C27+sz_gk_forg_2008_02!C27+sz_gk_forg_2008_03!C27+sz_gk_forg_2008_04!C27+sz_gk_forg_2008_05!C27+sz_gk_forg_2008_06!C27+sz_gk_forg_2008_07!C27+sz_gk_forg_2008_08!C27+sz_gk_forg_2008_09!C27+sz_gk_forg_2008_10!C27</f>
        <v>4686</v>
      </c>
      <c r="D27" s="21">
        <f>sz_gk_forg_2008_01!D27+sz_gk_forg_2008_02!D27+sz_gk_forg_2008_03!D27+sz_gk_forg_2008_04!D27+sz_gk_forg_2008_05!D27+sz_gk_forg_2008_06!D27+sz_gk_forg_2008_07!D27+sz_gk_forg_2008_08!D27+sz_gk_forg_2008_09!D27+sz_gk_forg_2008_10!D27</f>
        <v>4699</v>
      </c>
      <c r="E27" s="22">
        <f>SUM(C27:D27)</f>
        <v>9385</v>
      </c>
      <c r="F27" s="20">
        <f>sz_gk_forg_2008_01!F27+sz_gk_forg_2008_02!F27+sz_gk_forg_2008_03!F27+sz_gk_forg_2008_04!F27+sz_gk_forg_2008_05!F27+sz_gk_forg_2008_06!F27+sz_gk_forg_2008_07!F27+sz_gk_forg_2008_08!F27+sz_gk_forg_2008_09!F27+sz_gk_forg_2008_10!F27</f>
        <v>918</v>
      </c>
      <c r="G27" s="21">
        <f>sz_gk_forg_2008_01!G27+sz_gk_forg_2008_02!G27+sz_gk_forg_2008_03!G27+sz_gk_forg_2008_04!G27+sz_gk_forg_2008_05!G27+sz_gk_forg_2008_06!G27+sz_gk_forg_2008_07!G27+sz_gk_forg_2008_08!G27+sz_gk_forg_2008_09!G27+sz_gk_forg_2008_10!G27</f>
        <v>918</v>
      </c>
      <c r="H27" s="22">
        <f t="shared" si="0"/>
        <v>1836</v>
      </c>
      <c r="I27" s="20">
        <f>sz_gk_forg_2008_01!I27+sz_gk_forg_2008_02!I27+sz_gk_forg_2008_03!I27+sz_gk_forg_2008_04!I27+sz_gk_forg_2008_05!I27+sz_gk_forg_2008_06!I27+sz_gk_forg_2008_07!I27+sz_gk_forg_2008_08!I27+sz_gk_forg_2008_09!I27+sz_gk_forg_2008_10!I27</f>
        <v>0</v>
      </c>
      <c r="J27" s="21">
        <f>sz_gk_forg_2008_01!J27+sz_gk_forg_2008_02!J27+sz_gk_forg_2008_03!J27+sz_gk_forg_2008_04!J27+sz_gk_forg_2008_05!J27+sz_gk_forg_2008_06!J27+sz_gk_forg_2008_07!J27+sz_gk_forg_2008_08!J27+sz_gk_forg_2008_09!J27+sz_gk_forg_2008_10!J27</f>
        <v>0</v>
      </c>
      <c r="K27" s="22">
        <v>0</v>
      </c>
      <c r="L27" s="20">
        <f>sz_gk_forg_2008_01!L27+sz_gk_forg_2008_02!L27+sz_gk_forg_2008_03!L27+sz_gk_forg_2008_04!L27+sz_gk_forg_2008_05!L27+sz_gk_forg_2008_06!L27+sz_gk_forg_2008_07!L27+sz_gk_forg_2008_08!L27+sz_gk_forg_2008_09!L27+sz_gk_forg_2008_10!L27</f>
        <v>0</v>
      </c>
      <c r="M27" s="21">
        <f>sz_gk_forg_2008_01!M27+sz_gk_forg_2008_02!M27+sz_gk_forg_2008_03!M27+sz_gk_forg_2008_04!M27+sz_gk_forg_2008_05!M27+sz_gk_forg_2008_06!M27+sz_gk_forg_2008_07!M27+sz_gk_forg_2008_08!M27+sz_gk_forg_2008_09!M27+sz_gk_forg_2008_10!M27</f>
        <v>0</v>
      </c>
      <c r="N27" s="22">
        <f t="shared" si="3"/>
        <v>0</v>
      </c>
      <c r="O27" s="20">
        <f>sz_gk_forg_2008_01!O27+sz_gk_forg_2008_02!O27+sz_gk_forg_2008_03!O27+sz_gk_forg_2008_04!O27+sz_gk_forg_2008_05!O27+sz_gk_forg_2008_06!O27+sz_gk_forg_2008_07!O27+sz_gk_forg_2008_08!O27+sz_gk_forg_2008_09!O27+sz_gk_forg_2008_10!O27</f>
        <v>0</v>
      </c>
      <c r="P27" s="21">
        <f>sz_gk_forg_2008_01!P27+sz_gk_forg_2008_02!P27+sz_gk_forg_2008_03!P27+sz_gk_forg_2008_04!P27+sz_gk_forg_2008_05!P27+sz_gk_forg_2008_06!P27+sz_gk_forg_2008_07!P27+sz_gk_forg_2008_08!P27+sz_gk_forg_2008_09!P27+sz_gk_forg_2008_10!P27</f>
        <v>0</v>
      </c>
      <c r="Q27" s="22">
        <v>0</v>
      </c>
      <c r="R27" s="20">
        <f>sz_gk_forg_2008_01!R27+sz_gk_forg_2008_02!R27+sz_gk_forg_2008_03!R27+sz_gk_forg_2008_04!R27+sz_gk_forg_2008_05!R27+sz_gk_forg_2008_06!R27+sz_gk_forg_2008_07!R27+sz_gk_forg_2008_08!R27+sz_gk_forg_2008_09!R27+sz_gk_forg_2008_10!R27</f>
        <v>0</v>
      </c>
      <c r="S27" s="21">
        <f>sz_gk_forg_2008_01!S27+sz_gk_forg_2008_02!S27+sz_gk_forg_2008_03!S27+sz_gk_forg_2008_04!S27+sz_gk_forg_2008_05!S27+sz_gk_forg_2008_06!S27+sz_gk_forg_2008_07!S27+sz_gk_forg_2008_08!S27+sz_gk_forg_2008_09!S27+sz_gk_forg_2008_10!S27</f>
        <v>0</v>
      </c>
      <c r="T27" s="22">
        <f>SUM(R27:S27)</f>
        <v>0</v>
      </c>
      <c r="U27" s="20">
        <f>sz_gk_forg_2008_01!U27+sz_gk_forg_2008_02!U27+sz_gk_forg_2008_03!U27+sz_gk_forg_2008_04!U27+sz_gk_forg_2008_05!U27+sz_gk_forg_2008_06!U27+sz_gk_forg_2008_07!U27+sz_gk_forg_2008_08!U27+sz_gk_forg_2008_09!U27+sz_gk_forg_2008_10!U27</f>
        <v>918</v>
      </c>
      <c r="V27" s="21">
        <f>sz_gk_forg_2008_01!V27+sz_gk_forg_2008_02!V27+sz_gk_forg_2008_03!V27+sz_gk_forg_2008_04!V27+sz_gk_forg_2008_05!V27+sz_gk_forg_2008_06!V27+sz_gk_forg_2008_07!V27+sz_gk_forg_2008_08!V27+sz_gk_forg_2008_09!V27+sz_gk_forg_2008_10!V27</f>
        <v>918</v>
      </c>
      <c r="W27" s="22">
        <f>SUM(U27:V27)</f>
        <v>1836</v>
      </c>
      <c r="X27" s="20">
        <f>sz_gk_forg_2008_01!X27+sz_gk_forg_2008_02!X27+sz_gk_forg_2008_03!X27+sz_gk_forg_2008_04!X27+sz_gk_forg_2008_05!X27+sz_gk_forg_2008_06!X27+sz_gk_forg_2008_07!X27+sz_gk_forg_2008_08!X27+sz_gk_forg_2008_09!X27+sz_gk_forg_2008_10!X27</f>
        <v>0</v>
      </c>
      <c r="Y27" s="21">
        <f>sz_gk_forg_2008_01!Y27+sz_gk_forg_2008_02!Y27+sz_gk_forg_2008_03!Y27+sz_gk_forg_2008_04!Y27+sz_gk_forg_2008_05!Y27+sz_gk_forg_2008_06!Y27+sz_gk_forg_2008_07!Y27+sz_gk_forg_2008_08!Y27+sz_gk_forg_2008_09!Y27+sz_gk_forg_2008_10!Y27</f>
        <v>0</v>
      </c>
      <c r="Z27" s="22">
        <f>SUM(X27:Y27)</f>
        <v>0</v>
      </c>
    </row>
    <row r="28" spans="1:26" ht="10.5" customHeight="1" thickBot="1">
      <c r="A28" s="446"/>
      <c r="B28" s="118" t="s">
        <v>0</v>
      </c>
      <c r="C28" s="89">
        <f aca="true" t="shared" si="7" ref="C28:H28">C27/C26-1</f>
        <v>-0.36521267949065295</v>
      </c>
      <c r="D28" s="71">
        <f t="shared" si="7"/>
        <v>-0.353556197551245</v>
      </c>
      <c r="E28" s="25">
        <f t="shared" si="7"/>
        <v>-0.3594293904852911</v>
      </c>
      <c r="F28" s="26">
        <f t="shared" si="7"/>
        <v>-0.34615384615384615</v>
      </c>
      <c r="G28" s="27">
        <f t="shared" si="7"/>
        <v>-0.34847409510290983</v>
      </c>
      <c r="H28" s="25">
        <f t="shared" si="7"/>
        <v>-0.3473160327052969</v>
      </c>
      <c r="I28" s="140">
        <v>0</v>
      </c>
      <c r="J28" s="62">
        <v>0</v>
      </c>
      <c r="K28" s="58">
        <v>0</v>
      </c>
      <c r="L28" s="104">
        <v>0</v>
      </c>
      <c r="M28" s="49">
        <v>0</v>
      </c>
      <c r="N28" s="58">
        <v>0</v>
      </c>
      <c r="O28" s="105">
        <v>0</v>
      </c>
      <c r="P28" s="73">
        <v>0</v>
      </c>
      <c r="Q28" s="109">
        <v>0</v>
      </c>
      <c r="R28" s="107">
        <v>0</v>
      </c>
      <c r="S28" s="108">
        <v>0</v>
      </c>
      <c r="T28" s="109">
        <v>0</v>
      </c>
      <c r="U28" s="167">
        <f>U27/U26-1</f>
        <v>-0.34615384615384615</v>
      </c>
      <c r="V28" s="29">
        <f>V27/V26-1</f>
        <v>-0.34847409510290983</v>
      </c>
      <c r="W28" s="25">
        <f>W27/W26-1</f>
        <v>-0.3473160327052969</v>
      </c>
      <c r="X28" s="107">
        <v>0</v>
      </c>
      <c r="Y28" s="108">
        <v>0</v>
      </c>
      <c r="Z28" s="114">
        <v>0</v>
      </c>
    </row>
    <row r="29" spans="1:26" ht="13.5" customHeight="1" thickBot="1">
      <c r="A29" s="446" t="s">
        <v>24</v>
      </c>
      <c r="B29" s="116">
        <v>2007</v>
      </c>
      <c r="C29" s="15">
        <f>sz_gk_forg_2008_01!C29+sz_gk_forg_2008_02!C29+sz_gk_forg_2008_03!C29+sz_gk_forg_2008_04!C29+sz_gk_forg_2008_05!C29+sz_gk_forg_2008_06!C29+sz_gk_forg_2008_07!C29+sz_gk_forg_2008_08!C29+sz_gk_forg_2008_09!C29+sz_gk_forg_2008_10!C29</f>
        <v>1253646</v>
      </c>
      <c r="D29" s="16">
        <f>sz_gk_forg_2008_01!D29+sz_gk_forg_2008_02!D29+sz_gk_forg_2008_03!D29+sz_gk_forg_2008_04!D29+sz_gk_forg_2008_05!D29+sz_gk_forg_2008_06!D29+sz_gk_forg_2008_07!D29+sz_gk_forg_2008_08!D29+sz_gk_forg_2008_09!D29+sz_gk_forg_2008_10!D29</f>
        <v>998515</v>
      </c>
      <c r="E29" s="17">
        <f>SUM(C29:D29)</f>
        <v>2252161</v>
      </c>
      <c r="F29" s="15">
        <f>sz_gk_forg_2008_01!F29+sz_gk_forg_2008_02!F29+sz_gk_forg_2008_03!F29+sz_gk_forg_2008_04!F29+sz_gk_forg_2008_05!F29+sz_gk_forg_2008_06!F29+sz_gk_forg_2008_07!F29+sz_gk_forg_2008_08!F29+sz_gk_forg_2008_09!F29+sz_gk_forg_2008_10!F29</f>
        <v>441627</v>
      </c>
      <c r="G29" s="16">
        <f>sz_gk_forg_2008_01!G29+sz_gk_forg_2008_02!G29+sz_gk_forg_2008_03!G29+sz_gk_forg_2008_04!G29+sz_gk_forg_2008_05!G29+sz_gk_forg_2008_06!G29+sz_gk_forg_2008_07!G29+sz_gk_forg_2008_08!G29+sz_gk_forg_2008_09!G29+sz_gk_forg_2008_10!G29</f>
        <v>368504</v>
      </c>
      <c r="H29" s="17">
        <f>SUM(F29:G29)</f>
        <v>810131</v>
      </c>
      <c r="I29" s="15">
        <f>sz_gk_forg_2008_01!I29+sz_gk_forg_2008_02!I29+sz_gk_forg_2008_03!I29+sz_gk_forg_2008_04!I29+sz_gk_forg_2008_05!I29+sz_gk_forg_2008_06!I29+sz_gk_forg_2008_07!I29+sz_gk_forg_2008_08!I29+sz_gk_forg_2008_09!I29+sz_gk_forg_2008_10!I29</f>
        <v>270598</v>
      </c>
      <c r="J29" s="16">
        <f>sz_gk_forg_2008_01!J29+sz_gk_forg_2008_02!J29+sz_gk_forg_2008_03!J29+sz_gk_forg_2008_04!J29+sz_gk_forg_2008_05!J29+sz_gk_forg_2008_06!J29+sz_gk_forg_2008_07!J29+sz_gk_forg_2008_08!J29+sz_gk_forg_2008_09!J29+sz_gk_forg_2008_10!J29</f>
        <v>247200</v>
      </c>
      <c r="K29" s="17">
        <f>SUM(I29:J29)</f>
        <v>517798</v>
      </c>
      <c r="L29" s="15">
        <f>sz_gk_forg_2008_01!L29+sz_gk_forg_2008_02!L29+sz_gk_forg_2008_03!L29+sz_gk_forg_2008_04!L29+sz_gk_forg_2008_05!L29+sz_gk_forg_2008_06!L29+sz_gk_forg_2008_07!L29+sz_gk_forg_2008_08!L29+sz_gk_forg_2008_09!L29+sz_gk_forg_2008_10!L29</f>
        <v>160041</v>
      </c>
      <c r="M29" s="16">
        <f>sz_gk_forg_2008_01!M29+sz_gk_forg_2008_02!M29+sz_gk_forg_2008_03!M29+sz_gk_forg_2008_04!M29+sz_gk_forg_2008_05!M29+sz_gk_forg_2008_06!M29+sz_gk_forg_2008_07!M29+sz_gk_forg_2008_08!M29+sz_gk_forg_2008_09!M29+sz_gk_forg_2008_10!M29</f>
        <v>112086</v>
      </c>
      <c r="N29" s="17">
        <f>SUM(L29:M29)</f>
        <v>272127</v>
      </c>
      <c r="O29" s="15">
        <f>sz_gk_forg_2008_01!O29+sz_gk_forg_2008_02!O29+sz_gk_forg_2008_03!O29+sz_gk_forg_2008_04!O29+sz_gk_forg_2008_05!O29+sz_gk_forg_2008_06!O29+sz_gk_forg_2008_07!O29+sz_gk_forg_2008_08!O29+sz_gk_forg_2008_09!O29+sz_gk_forg_2008_10!O29</f>
        <v>10229</v>
      </c>
      <c r="P29" s="16">
        <f>sz_gk_forg_2008_01!P29+sz_gk_forg_2008_02!P29+sz_gk_forg_2008_03!P29+sz_gk_forg_2008_04!P29+sz_gk_forg_2008_05!P29+sz_gk_forg_2008_06!P29+sz_gk_forg_2008_07!P29+sz_gk_forg_2008_08!P29+sz_gk_forg_2008_09!P29+sz_gk_forg_2008_10!P29</f>
        <v>8468</v>
      </c>
      <c r="Q29" s="17">
        <f>SUM(O29:P29)</f>
        <v>18697</v>
      </c>
      <c r="R29" s="15">
        <f>sz_gk_forg_2008_01!R29+sz_gk_forg_2008_02!R29+sz_gk_forg_2008_03!R29+sz_gk_forg_2008_04!R29+sz_gk_forg_2008_05!R29+sz_gk_forg_2008_06!R29+sz_gk_forg_2008_07!R29+sz_gk_forg_2008_08!R29+sz_gk_forg_2008_09!R29+sz_gk_forg_2008_10!R29</f>
        <v>744</v>
      </c>
      <c r="S29" s="16">
        <f>sz_gk_forg_2008_01!S29+sz_gk_forg_2008_02!S29+sz_gk_forg_2008_03!S29+sz_gk_forg_2008_04!S29+sz_gk_forg_2008_05!S29+sz_gk_forg_2008_06!S29+sz_gk_forg_2008_07!S29+sz_gk_forg_2008_08!S29+sz_gk_forg_2008_09!S29+sz_gk_forg_2008_10!S29</f>
        <v>729</v>
      </c>
      <c r="T29" s="17">
        <f>SUM(R29:S29)</f>
        <v>1473</v>
      </c>
      <c r="U29" s="15">
        <f>sz_gk_forg_2008_01!U29+sz_gk_forg_2008_02!U29+sz_gk_forg_2008_03!U29+sz_gk_forg_2008_04!U29+sz_gk_forg_2008_05!U29+sz_gk_forg_2008_06!U29+sz_gk_forg_2008_07!U29+sz_gk_forg_2008_08!U29+sz_gk_forg_2008_09!U29+sz_gk_forg_2008_10!U29</f>
        <v>0</v>
      </c>
      <c r="V29" s="16">
        <f>sz_gk_forg_2008_01!V29+sz_gk_forg_2008_02!V29+sz_gk_forg_2008_03!V29+sz_gk_forg_2008_04!V29+sz_gk_forg_2008_05!V29+sz_gk_forg_2008_06!V29+sz_gk_forg_2008_07!V29+sz_gk_forg_2008_08!V29+sz_gk_forg_2008_09!V29+sz_gk_forg_2008_10!V29</f>
        <v>0</v>
      </c>
      <c r="W29" s="17">
        <f>SUM(U29:V29)</f>
        <v>0</v>
      </c>
      <c r="X29" s="15">
        <f>sz_gk_forg_2008_01!X29+sz_gk_forg_2008_02!X29+sz_gk_forg_2008_03!X29+sz_gk_forg_2008_04!X29+sz_gk_forg_2008_05!X29+sz_gk_forg_2008_06!X29+sz_gk_forg_2008_07!X29+sz_gk_forg_2008_08!X29+sz_gk_forg_2008_09!X29+sz_gk_forg_2008_10!X29</f>
        <v>0</v>
      </c>
      <c r="Y29" s="16">
        <f>sz_gk_forg_2008_01!Y29+sz_gk_forg_2008_02!Y29+sz_gk_forg_2008_03!Y29+sz_gk_forg_2008_04!Y29+sz_gk_forg_2008_05!Y29+sz_gk_forg_2008_06!Y29+sz_gk_forg_2008_07!Y29+sz_gk_forg_2008_08!Y29+sz_gk_forg_2008_09!Y29+sz_gk_forg_2008_10!Y29</f>
        <v>0</v>
      </c>
      <c r="Z29" s="17">
        <f>SUM(X29:Y29)</f>
        <v>0</v>
      </c>
    </row>
    <row r="30" spans="1:26" ht="13.5" customHeight="1" thickBot="1">
      <c r="A30" s="446"/>
      <c r="B30" s="117">
        <v>2008</v>
      </c>
      <c r="C30" s="20">
        <f>sz_gk_forg_2008_01!C30+sz_gk_forg_2008_02!C30+sz_gk_forg_2008_03!C30+sz_gk_forg_2008_04!C30+sz_gk_forg_2008_05!C30+sz_gk_forg_2008_06!C30+sz_gk_forg_2008_07!C30+sz_gk_forg_2008_08!C30+sz_gk_forg_2008_09!C30+sz_gk_forg_2008_10!C30</f>
        <v>1525985</v>
      </c>
      <c r="D30" s="21">
        <f>sz_gk_forg_2008_01!D30+sz_gk_forg_2008_02!D30+sz_gk_forg_2008_03!D30+sz_gk_forg_2008_04!D30+sz_gk_forg_2008_05!D30+sz_gk_forg_2008_06!D30+sz_gk_forg_2008_07!D30+sz_gk_forg_2008_08!D30+sz_gk_forg_2008_09!D30+sz_gk_forg_2008_10!D30</f>
        <v>1231743</v>
      </c>
      <c r="E30" s="22">
        <f>SUM(C30:D30)</f>
        <v>2757728</v>
      </c>
      <c r="F30" s="20">
        <f>sz_gk_forg_2008_01!F30+sz_gk_forg_2008_02!F30+sz_gk_forg_2008_03!F30+sz_gk_forg_2008_04!F30+sz_gk_forg_2008_05!F30+sz_gk_forg_2008_06!F30+sz_gk_forg_2008_07!F30+sz_gk_forg_2008_08!F30+sz_gk_forg_2008_09!F30+sz_gk_forg_2008_10!F30</f>
        <v>628964</v>
      </c>
      <c r="G30" s="21">
        <f>sz_gk_forg_2008_01!G30+sz_gk_forg_2008_02!G30+sz_gk_forg_2008_03!G30+sz_gk_forg_2008_04!G30+sz_gk_forg_2008_05!G30+sz_gk_forg_2008_06!G30+sz_gk_forg_2008_07!G30+sz_gk_forg_2008_08!G30+sz_gk_forg_2008_09!G30+sz_gk_forg_2008_10!G30</f>
        <v>493280</v>
      </c>
      <c r="H30" s="22">
        <f>SUM(F30:G30)</f>
        <v>1122244</v>
      </c>
      <c r="I30" s="20">
        <f>sz_gk_forg_2008_01!I30+sz_gk_forg_2008_02!I30+sz_gk_forg_2008_03!I30+sz_gk_forg_2008_04!I30+sz_gk_forg_2008_05!I30+sz_gk_forg_2008_06!I30+sz_gk_forg_2008_07!I30+sz_gk_forg_2008_08!I30+sz_gk_forg_2008_09!I30+sz_gk_forg_2008_10!I30</f>
        <v>375354</v>
      </c>
      <c r="J30" s="21">
        <f>sz_gk_forg_2008_01!J30+sz_gk_forg_2008_02!J30+sz_gk_forg_2008_03!J30+sz_gk_forg_2008_04!J30+sz_gk_forg_2008_05!J30+sz_gk_forg_2008_06!J30+sz_gk_forg_2008_07!J30+sz_gk_forg_2008_08!J30+sz_gk_forg_2008_09!J30+sz_gk_forg_2008_10!J30</f>
        <v>356600</v>
      </c>
      <c r="K30" s="22">
        <f>SUM(I30:J30)</f>
        <v>731954</v>
      </c>
      <c r="L30" s="20">
        <f>sz_gk_forg_2008_01!L30+sz_gk_forg_2008_02!L30+sz_gk_forg_2008_03!L30+sz_gk_forg_2008_04!L30+sz_gk_forg_2008_05!L30+sz_gk_forg_2008_06!L30+sz_gk_forg_2008_07!L30+sz_gk_forg_2008_08!L30+sz_gk_forg_2008_09!L30+sz_gk_forg_2008_10!L30</f>
        <v>243909</v>
      </c>
      <c r="M30" s="21">
        <f>sz_gk_forg_2008_01!M30+sz_gk_forg_2008_02!M30+sz_gk_forg_2008_03!M30+sz_gk_forg_2008_04!M30+sz_gk_forg_2008_05!M30+sz_gk_forg_2008_06!M30+sz_gk_forg_2008_07!M30+sz_gk_forg_2008_08!M30+sz_gk_forg_2008_09!M30+sz_gk_forg_2008_10!M30</f>
        <v>129049</v>
      </c>
      <c r="N30" s="22">
        <f>SUM(L30:M30)</f>
        <v>372958</v>
      </c>
      <c r="O30" s="20">
        <f>sz_gk_forg_2008_01!O30+sz_gk_forg_2008_02!O30+sz_gk_forg_2008_03!O30+sz_gk_forg_2008_04!O30+sz_gk_forg_2008_05!O30+sz_gk_forg_2008_06!O30+sz_gk_forg_2008_07!O30+sz_gk_forg_2008_08!O30+sz_gk_forg_2008_09!O30+sz_gk_forg_2008_10!O30</f>
        <v>8931</v>
      </c>
      <c r="P30" s="21">
        <f>sz_gk_forg_2008_01!P30+sz_gk_forg_2008_02!P30+sz_gk_forg_2008_03!P30+sz_gk_forg_2008_04!P30+sz_gk_forg_2008_05!P30+sz_gk_forg_2008_06!P30+sz_gk_forg_2008_07!P30+sz_gk_forg_2008_08!P30+sz_gk_forg_2008_09!P30+sz_gk_forg_2008_10!P30</f>
        <v>6948</v>
      </c>
      <c r="Q30" s="22">
        <f>SUM(O30:P30)</f>
        <v>15879</v>
      </c>
      <c r="R30" s="20">
        <f>sz_gk_forg_2008_01!R30+sz_gk_forg_2008_02!R30+sz_gk_forg_2008_03!R30+sz_gk_forg_2008_04!R30+sz_gk_forg_2008_05!R30+sz_gk_forg_2008_06!R30+sz_gk_forg_2008_07!R30+sz_gk_forg_2008_08!R30+sz_gk_forg_2008_09!R30+sz_gk_forg_2008_10!R30</f>
        <v>769</v>
      </c>
      <c r="S30" s="21">
        <f>sz_gk_forg_2008_01!S30+sz_gk_forg_2008_02!S30+sz_gk_forg_2008_03!S30+sz_gk_forg_2008_04!S30+sz_gk_forg_2008_05!S30+sz_gk_forg_2008_06!S30+sz_gk_forg_2008_07!S30+sz_gk_forg_2008_08!S30+sz_gk_forg_2008_09!S30+sz_gk_forg_2008_10!S30</f>
        <v>684</v>
      </c>
      <c r="T30" s="22">
        <f>SUM(R30:S30)</f>
        <v>1453</v>
      </c>
      <c r="U30" s="20">
        <f>sz_gk_forg_2008_01!U30+sz_gk_forg_2008_02!U30+sz_gk_forg_2008_03!U30+sz_gk_forg_2008_04!U30+sz_gk_forg_2008_05!U30+sz_gk_forg_2008_06!U30+sz_gk_forg_2008_07!U30+sz_gk_forg_2008_08!U30+sz_gk_forg_2008_09!U30+sz_gk_forg_2008_10!U30</f>
        <v>0</v>
      </c>
      <c r="V30" s="21">
        <f>sz_gk_forg_2008_01!V30+sz_gk_forg_2008_02!V30+sz_gk_forg_2008_03!V30+sz_gk_forg_2008_04!V30+sz_gk_forg_2008_05!V30+sz_gk_forg_2008_06!V30+sz_gk_forg_2008_07!V30+sz_gk_forg_2008_08!V30+sz_gk_forg_2008_09!V30+sz_gk_forg_2008_10!V30</f>
        <v>0</v>
      </c>
      <c r="W30" s="22">
        <f>SUM(U30:V30)</f>
        <v>0</v>
      </c>
      <c r="X30" s="20">
        <f>sz_gk_forg_2008_01!X30+sz_gk_forg_2008_02!X30+sz_gk_forg_2008_03!X30+sz_gk_forg_2008_04!X30+sz_gk_forg_2008_05!X30+sz_gk_forg_2008_06!X30+sz_gk_forg_2008_07!X30+sz_gk_forg_2008_08!X30+sz_gk_forg_2008_09!X30+sz_gk_forg_2008_10!X30</f>
        <v>0</v>
      </c>
      <c r="Y30" s="21">
        <f>sz_gk_forg_2008_01!Y30+sz_gk_forg_2008_02!Y30+sz_gk_forg_2008_03!Y30+sz_gk_forg_2008_04!Y30+sz_gk_forg_2008_05!Y30+sz_gk_forg_2008_06!Y30+sz_gk_forg_2008_07!Y30+sz_gk_forg_2008_08!Y30+sz_gk_forg_2008_09!Y30+sz_gk_forg_2008_10!Y30</f>
        <v>0</v>
      </c>
      <c r="Z30" s="22">
        <f>SUM(X30:Y30)</f>
        <v>0</v>
      </c>
    </row>
    <row r="31" spans="1:26" ht="10.5" customHeight="1" thickBot="1">
      <c r="A31" s="446"/>
      <c r="B31" s="118" t="s">
        <v>0</v>
      </c>
      <c r="C31" s="89">
        <f aca="true" t="shared" si="8" ref="C31:T31">C30/C29-1</f>
        <v>0.2172375614806732</v>
      </c>
      <c r="D31" s="71">
        <f t="shared" si="8"/>
        <v>0.23357485866511762</v>
      </c>
      <c r="E31" s="129">
        <f t="shared" si="8"/>
        <v>0.2244808430658376</v>
      </c>
      <c r="F31" s="89">
        <f t="shared" si="8"/>
        <v>0.424197343006655</v>
      </c>
      <c r="G31" s="71">
        <f t="shared" si="8"/>
        <v>0.3386014805809434</v>
      </c>
      <c r="H31" s="129">
        <f t="shared" si="8"/>
        <v>0.3852623834910651</v>
      </c>
      <c r="I31" s="89">
        <f t="shared" si="8"/>
        <v>0.38712776886747124</v>
      </c>
      <c r="J31" s="71">
        <f t="shared" si="8"/>
        <v>0.4425566343042071</v>
      </c>
      <c r="K31" s="129">
        <f t="shared" si="8"/>
        <v>0.4135898555034976</v>
      </c>
      <c r="L31" s="89">
        <f t="shared" si="8"/>
        <v>0.5240407145668922</v>
      </c>
      <c r="M31" s="71">
        <f t="shared" si="8"/>
        <v>0.15133915029530898</v>
      </c>
      <c r="N31" s="129">
        <f t="shared" si="8"/>
        <v>0.370529201439034</v>
      </c>
      <c r="O31" s="89">
        <f t="shared" si="8"/>
        <v>-0.1268941245478541</v>
      </c>
      <c r="P31" s="71">
        <f t="shared" si="8"/>
        <v>-0.1794992914501653</v>
      </c>
      <c r="Q31" s="129">
        <f t="shared" si="8"/>
        <v>-0.15071936674332775</v>
      </c>
      <c r="R31" s="89">
        <f t="shared" si="8"/>
        <v>0.03360215053763449</v>
      </c>
      <c r="S31" s="71">
        <f t="shared" si="8"/>
        <v>-0.06172839506172845</v>
      </c>
      <c r="T31" s="129">
        <f t="shared" si="8"/>
        <v>-0.013577732518669339</v>
      </c>
      <c r="U31" s="140">
        <v>0</v>
      </c>
      <c r="V31" s="62">
        <v>0</v>
      </c>
      <c r="W31" s="58">
        <v>0</v>
      </c>
      <c r="X31" s="140">
        <v>0</v>
      </c>
      <c r="Y31" s="62">
        <v>0</v>
      </c>
      <c r="Z31" s="58">
        <v>0</v>
      </c>
    </row>
    <row r="32" spans="1:26" ht="13.5" customHeight="1" thickBot="1">
      <c r="A32" s="446" t="s">
        <v>27</v>
      </c>
      <c r="B32" s="122">
        <v>2007</v>
      </c>
      <c r="C32" s="15">
        <f>sz_gk_forg_2008_01!C32+sz_gk_forg_2008_02!C32+sz_gk_forg_2008_03!C32+sz_gk_forg_2008_04!C32+sz_gk_forg_2008_05!C32+sz_gk_forg_2008_06!C32+sz_gk_forg_2008_07!C32+sz_gk_forg_2008_08!C32+sz_gk_forg_2008_09!C32+sz_gk_forg_2008_10!C32</f>
        <v>239891</v>
      </c>
      <c r="D32" s="16">
        <f>sz_gk_forg_2008_01!D32+sz_gk_forg_2008_02!D32+sz_gk_forg_2008_03!D32+sz_gk_forg_2008_04!D32+sz_gk_forg_2008_05!D32+sz_gk_forg_2008_06!D32+sz_gk_forg_2008_07!D32+sz_gk_forg_2008_08!D32+sz_gk_forg_2008_09!D32+sz_gk_forg_2008_10!D32</f>
        <v>253281</v>
      </c>
      <c r="E32" s="17">
        <f>SUM(C32:D32)</f>
        <v>493172</v>
      </c>
      <c r="F32" s="15">
        <f>sz_gk_forg_2008_01!F32+sz_gk_forg_2008_02!F32+sz_gk_forg_2008_03!F32+sz_gk_forg_2008_04!F32+sz_gk_forg_2008_05!F32+sz_gk_forg_2008_06!F32+sz_gk_forg_2008_07!F32+sz_gk_forg_2008_08!F32+sz_gk_forg_2008_09!F32+sz_gk_forg_2008_10!F32</f>
        <v>76791</v>
      </c>
      <c r="G32" s="16">
        <f>sz_gk_forg_2008_01!G32+sz_gk_forg_2008_02!G32+sz_gk_forg_2008_03!G32+sz_gk_forg_2008_04!G32+sz_gk_forg_2008_05!G32+sz_gk_forg_2008_06!G32+sz_gk_forg_2008_07!G32+sz_gk_forg_2008_08!G32+sz_gk_forg_2008_09!G32+sz_gk_forg_2008_10!G32</f>
        <v>81968</v>
      </c>
      <c r="H32" s="17">
        <f>SUM(F32:G32)</f>
        <v>158759</v>
      </c>
      <c r="I32" s="15">
        <f>sz_gk_forg_2008_01!I32+sz_gk_forg_2008_02!I32+sz_gk_forg_2008_03!I32+sz_gk_forg_2008_04!I32+sz_gk_forg_2008_05!I32+sz_gk_forg_2008_06!I32+sz_gk_forg_2008_07!I32+sz_gk_forg_2008_08!I32+sz_gk_forg_2008_09!I32+sz_gk_forg_2008_10!I32</f>
        <v>0</v>
      </c>
      <c r="J32" s="16">
        <f>sz_gk_forg_2008_01!J32+sz_gk_forg_2008_02!J32+sz_gk_forg_2008_03!J32+sz_gk_forg_2008_04!J32+sz_gk_forg_2008_05!J32+sz_gk_forg_2008_06!J32+sz_gk_forg_2008_07!J32+sz_gk_forg_2008_08!J32+sz_gk_forg_2008_09!J32+sz_gk_forg_2008_10!J32</f>
        <v>0</v>
      </c>
      <c r="K32" s="17">
        <f>SUM(I32:J32)</f>
        <v>0</v>
      </c>
      <c r="L32" s="15">
        <f>sz_gk_forg_2008_01!L32+sz_gk_forg_2008_02!L32+sz_gk_forg_2008_03!L32+sz_gk_forg_2008_04!L32+sz_gk_forg_2008_05!L32+sz_gk_forg_2008_06!L32+sz_gk_forg_2008_07!L32+sz_gk_forg_2008_08!L32+sz_gk_forg_2008_09!L32+sz_gk_forg_2008_10!L32</f>
        <v>0</v>
      </c>
      <c r="M32" s="16">
        <f>sz_gk_forg_2008_01!M32+sz_gk_forg_2008_02!M32+sz_gk_forg_2008_03!M32+sz_gk_forg_2008_04!M32+sz_gk_forg_2008_05!M32+sz_gk_forg_2008_06!M32+sz_gk_forg_2008_07!M32+sz_gk_forg_2008_08!M32+sz_gk_forg_2008_09!M32+sz_gk_forg_2008_10!M32</f>
        <v>0</v>
      </c>
      <c r="N32" s="17">
        <f>SUM(L32:M32)</f>
        <v>0</v>
      </c>
      <c r="O32" s="15">
        <f>sz_gk_forg_2008_01!O32+sz_gk_forg_2008_02!O32+sz_gk_forg_2008_03!O32+sz_gk_forg_2008_04!O32+sz_gk_forg_2008_05!O32+sz_gk_forg_2008_06!O32+sz_gk_forg_2008_07!O32+sz_gk_forg_2008_08!O32+sz_gk_forg_2008_09!O32+sz_gk_forg_2008_10!O32</f>
        <v>0</v>
      </c>
      <c r="P32" s="16">
        <f>sz_gk_forg_2008_01!P32+sz_gk_forg_2008_02!P32+sz_gk_forg_2008_03!P32+sz_gk_forg_2008_04!P32+sz_gk_forg_2008_05!P32+sz_gk_forg_2008_06!P32+sz_gk_forg_2008_07!P32+sz_gk_forg_2008_08!P32+sz_gk_forg_2008_09!P32+sz_gk_forg_2008_10!P32</f>
        <v>0</v>
      </c>
      <c r="Q32" s="17">
        <f>SUM(O32:P32)</f>
        <v>0</v>
      </c>
      <c r="R32" s="15">
        <f>sz_gk_forg_2008_01!R32+sz_gk_forg_2008_02!R32+sz_gk_forg_2008_03!R32+sz_gk_forg_2008_04!R32+sz_gk_forg_2008_05!R32+sz_gk_forg_2008_06!R32+sz_gk_forg_2008_07!R32+sz_gk_forg_2008_08!R32+sz_gk_forg_2008_09!R32+sz_gk_forg_2008_10!R32</f>
        <v>0</v>
      </c>
      <c r="S32" s="16">
        <f>sz_gk_forg_2008_01!S32+sz_gk_forg_2008_02!S32+sz_gk_forg_2008_03!S32+sz_gk_forg_2008_04!S32+sz_gk_forg_2008_05!S32+sz_gk_forg_2008_06!S32+sz_gk_forg_2008_07!S32+sz_gk_forg_2008_08!S32+sz_gk_forg_2008_09!S32+sz_gk_forg_2008_10!S32</f>
        <v>0</v>
      </c>
      <c r="T32" s="17">
        <f>SUM(R32:S32)</f>
        <v>0</v>
      </c>
      <c r="U32" s="15">
        <f>sz_gk_forg_2008_01!U32+sz_gk_forg_2008_02!U32+sz_gk_forg_2008_03!U32+sz_gk_forg_2008_04!U32+sz_gk_forg_2008_05!U32+sz_gk_forg_2008_06!U32+sz_gk_forg_2008_07!U32+sz_gk_forg_2008_08!U32+sz_gk_forg_2008_09!U32+sz_gk_forg_2008_10!U32</f>
        <v>76791</v>
      </c>
      <c r="V32" s="16">
        <f>sz_gk_forg_2008_01!V32+sz_gk_forg_2008_02!V32+sz_gk_forg_2008_03!V32+sz_gk_forg_2008_04!V32+sz_gk_forg_2008_05!V32+sz_gk_forg_2008_06!V32+sz_gk_forg_2008_07!V32+sz_gk_forg_2008_08!V32+sz_gk_forg_2008_09!V32+sz_gk_forg_2008_10!V32</f>
        <v>81968</v>
      </c>
      <c r="W32" s="134">
        <f>SUM(U32+V32)</f>
        <v>158759</v>
      </c>
      <c r="X32" s="15">
        <f>sz_gk_forg_2008_01!X32+sz_gk_forg_2008_02!X32+sz_gk_forg_2008_03!X32+sz_gk_forg_2008_04!X32+sz_gk_forg_2008_05!X32+sz_gk_forg_2008_06!X32+sz_gk_forg_2008_07!X32+sz_gk_forg_2008_08!X32+sz_gk_forg_2008_09!X32+sz_gk_forg_2008_10!X32</f>
        <v>0</v>
      </c>
      <c r="Y32" s="16">
        <f>sz_gk_forg_2008_01!Y32+sz_gk_forg_2008_02!Y32+sz_gk_forg_2008_03!Y32+sz_gk_forg_2008_04!Y32+sz_gk_forg_2008_05!Y32+sz_gk_forg_2008_06!Y32+sz_gk_forg_2008_07!Y32+sz_gk_forg_2008_08!Y32+sz_gk_forg_2008_09!Y32+sz_gk_forg_2008_10!Y32</f>
        <v>0</v>
      </c>
      <c r="Z32" s="134">
        <f>SUM(X32+Y32)</f>
        <v>0</v>
      </c>
    </row>
    <row r="33" spans="1:26" ht="13.5" customHeight="1" thickBot="1">
      <c r="A33" s="446"/>
      <c r="B33" s="120">
        <v>2008</v>
      </c>
      <c r="C33" s="20">
        <f>sz_gk_forg_2008_01!C33+sz_gk_forg_2008_02!C33+sz_gk_forg_2008_03!C33+sz_gk_forg_2008_04!C33+sz_gk_forg_2008_05!C33+sz_gk_forg_2008_06!C33+sz_gk_forg_2008_07!C33+sz_gk_forg_2008_08!C33+sz_gk_forg_2008_09!C33+sz_gk_forg_2008_10!C33</f>
        <v>246539</v>
      </c>
      <c r="D33" s="21">
        <f>sz_gk_forg_2008_01!D33+sz_gk_forg_2008_02!D33+sz_gk_forg_2008_03!D33+sz_gk_forg_2008_04!D33+sz_gk_forg_2008_05!D33+sz_gk_forg_2008_06!D33+sz_gk_forg_2008_07!D33+sz_gk_forg_2008_08!D33+sz_gk_forg_2008_09!D33+sz_gk_forg_2008_10!D33</f>
        <v>258822</v>
      </c>
      <c r="E33" s="22">
        <f>SUM(C33:D33)</f>
        <v>505361</v>
      </c>
      <c r="F33" s="20">
        <f>sz_gk_forg_2008_01!F33+sz_gk_forg_2008_02!F33+sz_gk_forg_2008_03!F33+sz_gk_forg_2008_04!F33+sz_gk_forg_2008_05!F33+sz_gk_forg_2008_06!F33+sz_gk_forg_2008_07!F33+sz_gk_forg_2008_08!F33+sz_gk_forg_2008_09!F33+sz_gk_forg_2008_10!F33</f>
        <v>74704</v>
      </c>
      <c r="G33" s="21">
        <f>sz_gk_forg_2008_01!G33+sz_gk_forg_2008_02!G33+sz_gk_forg_2008_03!G33+sz_gk_forg_2008_04!G33+sz_gk_forg_2008_05!G33+sz_gk_forg_2008_06!G33+sz_gk_forg_2008_07!G33+sz_gk_forg_2008_08!G33+sz_gk_forg_2008_09!G33+sz_gk_forg_2008_10!G33</f>
        <v>75296</v>
      </c>
      <c r="H33" s="22">
        <f>SUM(F33:G33)</f>
        <v>150000</v>
      </c>
      <c r="I33" s="20">
        <f>sz_gk_forg_2008_01!I33+sz_gk_forg_2008_02!I33+sz_gk_forg_2008_03!I33+sz_gk_forg_2008_04!I33+sz_gk_forg_2008_05!I33+sz_gk_forg_2008_06!I33+sz_gk_forg_2008_07!I33+sz_gk_forg_2008_08!I33+sz_gk_forg_2008_09!I33+sz_gk_forg_2008_10!I33</f>
        <v>137</v>
      </c>
      <c r="J33" s="21">
        <f>sz_gk_forg_2008_01!J33+sz_gk_forg_2008_02!J33+sz_gk_forg_2008_03!J33+sz_gk_forg_2008_04!J33+sz_gk_forg_2008_05!J33+sz_gk_forg_2008_06!J33+sz_gk_forg_2008_07!J33+sz_gk_forg_2008_08!J33+sz_gk_forg_2008_09!J33+sz_gk_forg_2008_10!J33</f>
        <v>123</v>
      </c>
      <c r="K33" s="22">
        <f>SUM(I33:J33)</f>
        <v>260</v>
      </c>
      <c r="L33" s="20">
        <f>sz_gk_forg_2008_01!L33+sz_gk_forg_2008_02!L33+sz_gk_forg_2008_03!L33+sz_gk_forg_2008_04!L33+sz_gk_forg_2008_05!L33+sz_gk_forg_2008_06!L33+sz_gk_forg_2008_07!L33+sz_gk_forg_2008_08!L33+sz_gk_forg_2008_09!L33+sz_gk_forg_2008_10!L33</f>
        <v>0</v>
      </c>
      <c r="M33" s="21">
        <f>sz_gk_forg_2008_01!M33+sz_gk_forg_2008_02!M33+sz_gk_forg_2008_03!M33+sz_gk_forg_2008_04!M33+sz_gk_forg_2008_05!M33+sz_gk_forg_2008_06!M33+sz_gk_forg_2008_07!M33+sz_gk_forg_2008_08!M33+sz_gk_forg_2008_09!M33+sz_gk_forg_2008_10!M33</f>
        <v>0</v>
      </c>
      <c r="N33" s="22">
        <f>SUM(L33:M33)</f>
        <v>0</v>
      </c>
      <c r="O33" s="20">
        <f>sz_gk_forg_2008_01!O33+sz_gk_forg_2008_02!O33+sz_gk_forg_2008_03!O33+sz_gk_forg_2008_04!O33+sz_gk_forg_2008_05!O33+sz_gk_forg_2008_06!O33+sz_gk_forg_2008_07!O33+sz_gk_forg_2008_08!O33+sz_gk_forg_2008_09!O33+sz_gk_forg_2008_10!O33</f>
        <v>0</v>
      </c>
      <c r="P33" s="21">
        <f>sz_gk_forg_2008_01!P33+sz_gk_forg_2008_02!P33+sz_gk_forg_2008_03!P33+sz_gk_forg_2008_04!P33+sz_gk_forg_2008_05!P33+sz_gk_forg_2008_06!P33+sz_gk_forg_2008_07!P33+sz_gk_forg_2008_08!P33+sz_gk_forg_2008_09!P33+sz_gk_forg_2008_10!P33</f>
        <v>0</v>
      </c>
      <c r="Q33" s="22">
        <f>SUM(O33:P33)</f>
        <v>0</v>
      </c>
      <c r="R33" s="20">
        <f>sz_gk_forg_2008_01!R33+sz_gk_forg_2008_02!R33+sz_gk_forg_2008_03!R33+sz_gk_forg_2008_04!R33+sz_gk_forg_2008_05!R33+sz_gk_forg_2008_06!R33+sz_gk_forg_2008_07!R33+sz_gk_forg_2008_08!R33+sz_gk_forg_2008_09!R33+sz_gk_forg_2008_10!R33</f>
        <v>44</v>
      </c>
      <c r="S33" s="21">
        <f>sz_gk_forg_2008_01!S33+sz_gk_forg_2008_02!S33+sz_gk_forg_2008_03!S33+sz_gk_forg_2008_04!S33+sz_gk_forg_2008_05!S33+sz_gk_forg_2008_06!S33+sz_gk_forg_2008_07!S33+sz_gk_forg_2008_08!S33+sz_gk_forg_2008_09!S33+sz_gk_forg_2008_10!S33</f>
        <v>52</v>
      </c>
      <c r="T33" s="22">
        <f>SUM(R33:S33)</f>
        <v>96</v>
      </c>
      <c r="U33" s="20">
        <f>sz_gk_forg_2008_01!U33+sz_gk_forg_2008_02!U33+sz_gk_forg_2008_03!U33+sz_gk_forg_2008_04!U33+sz_gk_forg_2008_05!U33+sz_gk_forg_2008_06!U33+sz_gk_forg_2008_07!U33+sz_gk_forg_2008_08!U33+sz_gk_forg_2008_09!U33+sz_gk_forg_2008_10!U33</f>
        <v>74523</v>
      </c>
      <c r="V33" s="21">
        <f>sz_gk_forg_2008_01!V33+sz_gk_forg_2008_02!V33+sz_gk_forg_2008_03!V33+sz_gk_forg_2008_04!V33+sz_gk_forg_2008_05!V33+sz_gk_forg_2008_06!V33+sz_gk_forg_2008_07!V33+sz_gk_forg_2008_08!V33+sz_gk_forg_2008_09!V33+sz_gk_forg_2008_10!V33</f>
        <v>75121</v>
      </c>
      <c r="W33" s="139">
        <f>SUM(U33+V33)</f>
        <v>149644</v>
      </c>
      <c r="X33" s="20">
        <f>sz_gk_forg_2008_01!X33+sz_gk_forg_2008_02!X33+sz_gk_forg_2008_03!X33+sz_gk_forg_2008_04!X33+sz_gk_forg_2008_05!X33+sz_gk_forg_2008_06!X33+sz_gk_forg_2008_07!X33+sz_gk_forg_2008_08!X33+sz_gk_forg_2008_09!X33+sz_gk_forg_2008_10!X33</f>
        <v>0</v>
      </c>
      <c r="Y33" s="21">
        <f>sz_gk_forg_2008_01!Y33+sz_gk_forg_2008_02!Y33+sz_gk_forg_2008_03!Y33+sz_gk_forg_2008_04!Y33+sz_gk_forg_2008_05!Y33+sz_gk_forg_2008_06!Y33+sz_gk_forg_2008_07!Y33+sz_gk_forg_2008_08!Y33+sz_gk_forg_2008_09!Y33+sz_gk_forg_2008_10!Y33</f>
        <v>0</v>
      </c>
      <c r="Z33" s="139">
        <f>SUM(X33+Y33)</f>
        <v>0</v>
      </c>
    </row>
    <row r="34" spans="1:26" ht="10.5" customHeight="1" thickBot="1">
      <c r="A34" s="446"/>
      <c r="B34" s="118" t="s">
        <v>0</v>
      </c>
      <c r="C34" s="89">
        <f aca="true" t="shared" si="9" ref="C34:H34">C33/C32-1</f>
        <v>0.027712586132868644</v>
      </c>
      <c r="D34" s="71">
        <f t="shared" si="9"/>
        <v>0.02187688772549068</v>
      </c>
      <c r="E34" s="129">
        <f t="shared" si="9"/>
        <v>0.024715515073848504</v>
      </c>
      <c r="F34" s="89">
        <f t="shared" si="9"/>
        <v>-0.027177664049172434</v>
      </c>
      <c r="G34" s="71">
        <f t="shared" si="9"/>
        <v>-0.08139761858286165</v>
      </c>
      <c r="H34" s="129">
        <f t="shared" si="9"/>
        <v>-0.055171675306596835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89">
        <f>U33/U32-1</f>
        <v>-0.02953471109895689</v>
      </c>
      <c r="V34" s="71">
        <f>V33/V32-1</f>
        <v>-0.08353259808705837</v>
      </c>
      <c r="W34" s="129">
        <f>W33/W32-1</f>
        <v>-0.057414067863869156</v>
      </c>
      <c r="X34" s="178">
        <v>0</v>
      </c>
      <c r="Y34" s="142">
        <v>0</v>
      </c>
      <c r="Z34" s="179">
        <v>0</v>
      </c>
    </row>
    <row r="35" spans="1:26" ht="13.5" customHeight="1">
      <c r="A35" s="394" t="s">
        <v>32</v>
      </c>
      <c r="B35" s="122">
        <v>2007</v>
      </c>
      <c r="C35" s="15">
        <f>sz_gk_forg_2008_01!C35+sz_gk_forg_2008_02!C35+sz_gk_forg_2008_03!C35+sz_gk_forg_2008_04!C35+sz_gk_forg_2008_05!C35+sz_gk_forg_2008_06!C35+sz_gk_forg_2008_07!C35+sz_gk_forg_2008_08!C35+sz_gk_forg_2008_09!C35+sz_gk_forg_2008_10!C35</f>
        <v>44</v>
      </c>
      <c r="D35" s="16">
        <f>sz_gk_forg_2008_01!D35+sz_gk_forg_2008_02!D35+sz_gk_forg_2008_03!D35+sz_gk_forg_2008_04!D35+sz_gk_forg_2008_05!D35+sz_gk_forg_2008_06!D35+sz_gk_forg_2008_07!D35+sz_gk_forg_2008_08!D35+sz_gk_forg_2008_09!D35+sz_gk_forg_2008_10!D35</f>
        <v>44</v>
      </c>
      <c r="E35" s="17">
        <f>SUM(C35:D35)</f>
        <v>88</v>
      </c>
      <c r="F35" s="15">
        <f>sz_gk_forg_2008_01!F35+sz_gk_forg_2008_02!F35+sz_gk_forg_2008_03!F35+sz_gk_forg_2008_04!F35+sz_gk_forg_2008_05!F35+sz_gk_forg_2008_06!F35+sz_gk_forg_2008_07!F35+sz_gk_forg_2008_08!F35+sz_gk_forg_2008_09!F35+sz_gk_forg_2008_10!F35</f>
        <v>14</v>
      </c>
      <c r="G35" s="16">
        <f>sz_gk_forg_2008_01!G35+sz_gk_forg_2008_02!G35+sz_gk_forg_2008_03!G35+sz_gk_forg_2008_04!G35+sz_gk_forg_2008_05!G35+sz_gk_forg_2008_06!G35+sz_gk_forg_2008_07!G35+sz_gk_forg_2008_08!G35+sz_gk_forg_2008_09!G35+sz_gk_forg_2008_10!G35</f>
        <v>13</v>
      </c>
      <c r="H35" s="17">
        <f>SUM(F35:G35)</f>
        <v>27</v>
      </c>
      <c r="I35" s="15">
        <f>sz_gk_forg_2008_01!I35+sz_gk_forg_2008_02!I35+sz_gk_forg_2008_03!I35+sz_gk_forg_2008_04!I35+sz_gk_forg_2008_05!I35+sz_gk_forg_2008_06!I35+sz_gk_forg_2008_07!I35+sz_gk_forg_2008_08!I35+sz_gk_forg_2008_09!I35+sz_gk_forg_2008_10!I35</f>
        <v>0</v>
      </c>
      <c r="J35" s="16">
        <f>sz_gk_forg_2008_01!J35+sz_gk_forg_2008_02!J35+sz_gk_forg_2008_03!J35+sz_gk_forg_2008_04!J35+sz_gk_forg_2008_05!J35+sz_gk_forg_2008_06!J35+sz_gk_forg_2008_07!J35+sz_gk_forg_2008_08!J35+sz_gk_forg_2008_09!J35+sz_gk_forg_2008_10!J35</f>
        <v>0</v>
      </c>
      <c r="K35" s="17">
        <f>SUM(I35:J35)</f>
        <v>0</v>
      </c>
      <c r="L35" s="15">
        <f>sz_gk_forg_2008_01!L35+sz_gk_forg_2008_02!L35+sz_gk_forg_2008_03!L35+sz_gk_forg_2008_04!L35+sz_gk_forg_2008_05!L35+sz_gk_forg_2008_06!L35+sz_gk_forg_2008_07!L35+sz_gk_forg_2008_08!L35+sz_gk_forg_2008_09!L35+sz_gk_forg_2008_10!L35</f>
        <v>0</v>
      </c>
      <c r="M35" s="16">
        <f>sz_gk_forg_2008_01!M35+sz_gk_forg_2008_02!M35+sz_gk_forg_2008_03!M35+sz_gk_forg_2008_04!M35+sz_gk_forg_2008_05!M35+sz_gk_forg_2008_06!M35+sz_gk_forg_2008_07!M35+sz_gk_forg_2008_08!M35+sz_gk_forg_2008_09!M35+sz_gk_forg_2008_10!M35</f>
        <v>0</v>
      </c>
      <c r="N35" s="17">
        <f>SUM(L35:M35)</f>
        <v>0</v>
      </c>
      <c r="O35" s="15">
        <f>sz_gk_forg_2008_01!O35+sz_gk_forg_2008_02!O35+sz_gk_forg_2008_03!O35+sz_gk_forg_2008_04!O35+sz_gk_forg_2008_05!O35+sz_gk_forg_2008_06!O35+sz_gk_forg_2008_07!O35+sz_gk_forg_2008_08!O35+sz_gk_forg_2008_09!O35+sz_gk_forg_2008_10!O35</f>
        <v>0</v>
      </c>
      <c r="P35" s="16">
        <f>sz_gk_forg_2008_01!P35+sz_gk_forg_2008_02!P35+sz_gk_forg_2008_03!P35+sz_gk_forg_2008_04!P35+sz_gk_forg_2008_05!P35+sz_gk_forg_2008_06!P35+sz_gk_forg_2008_07!P35+sz_gk_forg_2008_08!P35+sz_gk_forg_2008_09!P35+sz_gk_forg_2008_10!P35</f>
        <v>0</v>
      </c>
      <c r="Q35" s="17">
        <f>SUM(O35:P35)</f>
        <v>0</v>
      </c>
      <c r="R35" s="15">
        <f>sz_gk_forg_2008_01!R35+sz_gk_forg_2008_02!R35+sz_gk_forg_2008_03!R35+sz_gk_forg_2008_04!R35+sz_gk_forg_2008_05!R35+sz_gk_forg_2008_06!R35+sz_gk_forg_2008_07!R35+sz_gk_forg_2008_08!R35+sz_gk_forg_2008_09!R35+sz_gk_forg_2008_10!R35</f>
        <v>0</v>
      </c>
      <c r="S35" s="16">
        <f>sz_gk_forg_2008_01!S35+sz_gk_forg_2008_02!S35+sz_gk_forg_2008_03!S35+sz_gk_forg_2008_04!S35+sz_gk_forg_2008_05!S35+sz_gk_forg_2008_06!S35+sz_gk_forg_2008_07!S35+sz_gk_forg_2008_08!S35+sz_gk_forg_2008_09!S35+sz_gk_forg_2008_10!S35</f>
        <v>0</v>
      </c>
      <c r="T35" s="17">
        <f>SUM(R35:S35)</f>
        <v>0</v>
      </c>
      <c r="U35" s="15">
        <f>sz_gk_forg_2008_01!U35+sz_gk_forg_2008_02!U35+sz_gk_forg_2008_03!U35+sz_gk_forg_2008_04!U35+sz_gk_forg_2008_05!U35+sz_gk_forg_2008_06!U35+sz_gk_forg_2008_07!U35+sz_gk_forg_2008_08!U35+sz_gk_forg_2008_09!U35+sz_gk_forg_2008_10!U35</f>
        <v>0</v>
      </c>
      <c r="V35" s="16">
        <f>sz_gk_forg_2008_01!V35+sz_gk_forg_2008_02!V35+sz_gk_forg_2008_03!V35+sz_gk_forg_2008_04!V35+sz_gk_forg_2008_05!V35+sz_gk_forg_2008_06!V35+sz_gk_forg_2008_07!V35+sz_gk_forg_2008_08!V35+sz_gk_forg_2008_09!V35+sz_gk_forg_2008_10!V35</f>
        <v>0</v>
      </c>
      <c r="W35" s="134">
        <f>SUM(U35+V35)</f>
        <v>0</v>
      </c>
      <c r="X35" s="15">
        <f>sz_gk_forg_2008_01!X35+sz_gk_forg_2008_02!X35+sz_gk_forg_2008_03!X35+sz_gk_forg_2008_04!X35+sz_gk_forg_2008_05!X35+sz_gk_forg_2008_06!X35+sz_gk_forg_2008_07!X35+sz_gk_forg_2008_08!X35+sz_gk_forg_2008_09!X35+sz_gk_forg_2008_10!X35</f>
        <v>14</v>
      </c>
      <c r="Y35" s="16">
        <f>sz_gk_forg_2008_01!Y35+sz_gk_forg_2008_02!Y35+sz_gk_forg_2008_03!Y35+sz_gk_forg_2008_04!Y35+sz_gk_forg_2008_05!Y35+sz_gk_forg_2008_06!Y35+sz_gk_forg_2008_07!Y35+sz_gk_forg_2008_08!Y35+sz_gk_forg_2008_09!Y35+sz_gk_forg_2008_10!Y35</f>
        <v>13</v>
      </c>
      <c r="Z35" s="17">
        <f>SUM(X35:Y35)</f>
        <v>27</v>
      </c>
    </row>
    <row r="36" spans="1:26" ht="13.5" customHeight="1">
      <c r="A36" s="395"/>
      <c r="B36" s="120">
        <v>2008</v>
      </c>
      <c r="C36" s="20">
        <f>sz_gk_forg_2008_01!C36+sz_gk_forg_2008_02!C36+sz_gk_forg_2008_03!C36+sz_gk_forg_2008_04!C36+sz_gk_forg_2008_05!C36+sz_gk_forg_2008_06!C36+sz_gk_forg_2008_07!C36+sz_gk_forg_2008_08!C36+sz_gk_forg_2008_09!C36+sz_gk_forg_2008_10!C36</f>
        <v>39</v>
      </c>
      <c r="D36" s="21">
        <f>sz_gk_forg_2008_01!D36+sz_gk_forg_2008_02!D36+sz_gk_forg_2008_03!D36+sz_gk_forg_2008_04!D36+sz_gk_forg_2008_05!D36+sz_gk_forg_2008_06!D36+sz_gk_forg_2008_07!D36+sz_gk_forg_2008_08!D36+sz_gk_forg_2008_09!D36+sz_gk_forg_2008_10!D36</f>
        <v>36</v>
      </c>
      <c r="E36" s="22">
        <f>SUM(C36:D36)</f>
        <v>75</v>
      </c>
      <c r="F36" s="20">
        <f>sz_gk_forg_2008_01!F36+sz_gk_forg_2008_02!F36+sz_gk_forg_2008_03!F36+sz_gk_forg_2008_04!F36+sz_gk_forg_2008_05!F36+sz_gk_forg_2008_06!F36+sz_gk_forg_2008_07!F36+sz_gk_forg_2008_08!F36+sz_gk_forg_2008_09!F36+sz_gk_forg_2008_10!F36</f>
        <v>14</v>
      </c>
      <c r="G36" s="21">
        <f>sz_gk_forg_2008_01!G36+sz_gk_forg_2008_02!G36+sz_gk_forg_2008_03!G36+sz_gk_forg_2008_04!G36+sz_gk_forg_2008_05!G36+sz_gk_forg_2008_06!G36+sz_gk_forg_2008_07!G36+sz_gk_forg_2008_08!G36+sz_gk_forg_2008_09!G36+sz_gk_forg_2008_10!G36</f>
        <v>12</v>
      </c>
      <c r="H36" s="22">
        <f>SUM(F36:G36)</f>
        <v>26</v>
      </c>
      <c r="I36" s="20">
        <f>sz_gk_forg_2008_01!I36+sz_gk_forg_2008_02!I36+sz_gk_forg_2008_03!I36+sz_gk_forg_2008_04!I36+sz_gk_forg_2008_05!I36+sz_gk_forg_2008_06!I36+sz_gk_forg_2008_07!I36+sz_gk_forg_2008_08!I36+sz_gk_forg_2008_09!I36+sz_gk_forg_2008_10!I36</f>
        <v>0</v>
      </c>
      <c r="J36" s="21">
        <f>sz_gk_forg_2008_01!J36+sz_gk_forg_2008_02!J36+sz_gk_forg_2008_03!J36+sz_gk_forg_2008_04!J36+sz_gk_forg_2008_05!J36+sz_gk_forg_2008_06!J36+sz_gk_forg_2008_07!J36+sz_gk_forg_2008_08!J36+sz_gk_forg_2008_09!J36+sz_gk_forg_2008_10!J36</f>
        <v>0</v>
      </c>
      <c r="K36" s="22">
        <f>SUM(I36:J36)</f>
        <v>0</v>
      </c>
      <c r="L36" s="20">
        <f>sz_gk_forg_2008_01!L36+sz_gk_forg_2008_02!L36+sz_gk_forg_2008_03!L36+sz_gk_forg_2008_04!L36+sz_gk_forg_2008_05!L36+sz_gk_forg_2008_06!L36+sz_gk_forg_2008_07!L36+sz_gk_forg_2008_08!L36+sz_gk_forg_2008_09!L36+sz_gk_forg_2008_10!L36</f>
        <v>0</v>
      </c>
      <c r="M36" s="21">
        <f>sz_gk_forg_2008_01!M36+sz_gk_forg_2008_02!M36+sz_gk_forg_2008_03!M36+sz_gk_forg_2008_04!M36+sz_gk_forg_2008_05!M36+sz_gk_forg_2008_06!M36+sz_gk_forg_2008_07!M36+sz_gk_forg_2008_08!M36+sz_gk_forg_2008_09!M36+sz_gk_forg_2008_10!M36</f>
        <v>0</v>
      </c>
      <c r="N36" s="22">
        <f>SUM(L36:M36)</f>
        <v>0</v>
      </c>
      <c r="O36" s="20">
        <f>sz_gk_forg_2008_01!O36+sz_gk_forg_2008_02!O36+sz_gk_forg_2008_03!O36+sz_gk_forg_2008_04!O36+sz_gk_forg_2008_05!O36+sz_gk_forg_2008_06!O36+sz_gk_forg_2008_07!O36+sz_gk_forg_2008_08!O36+sz_gk_forg_2008_09!O36+sz_gk_forg_2008_10!O36</f>
        <v>0</v>
      </c>
      <c r="P36" s="21">
        <f>sz_gk_forg_2008_01!P36+sz_gk_forg_2008_02!P36+sz_gk_forg_2008_03!P36+sz_gk_forg_2008_04!P36+sz_gk_forg_2008_05!P36+sz_gk_forg_2008_06!P36+sz_gk_forg_2008_07!P36+sz_gk_forg_2008_08!P36+sz_gk_forg_2008_09!P36+sz_gk_forg_2008_10!P36</f>
        <v>0</v>
      </c>
      <c r="Q36" s="22">
        <f>SUM(O36:P36)</f>
        <v>0</v>
      </c>
      <c r="R36" s="20">
        <f>sz_gk_forg_2008_01!R36+sz_gk_forg_2008_02!R36+sz_gk_forg_2008_03!R36+sz_gk_forg_2008_04!R36+sz_gk_forg_2008_05!R36+sz_gk_forg_2008_06!R36+sz_gk_forg_2008_07!R36+sz_gk_forg_2008_08!R36+sz_gk_forg_2008_09!R36+sz_gk_forg_2008_10!R36</f>
        <v>0</v>
      </c>
      <c r="S36" s="21">
        <f>sz_gk_forg_2008_01!S36+sz_gk_forg_2008_02!S36+sz_gk_forg_2008_03!S36+sz_gk_forg_2008_04!S36+sz_gk_forg_2008_05!S36+sz_gk_forg_2008_06!S36+sz_gk_forg_2008_07!S36+sz_gk_forg_2008_08!S36+sz_gk_forg_2008_09!S36+sz_gk_forg_2008_10!S36</f>
        <v>0</v>
      </c>
      <c r="T36" s="22">
        <f>SUM(R36:S36)</f>
        <v>0</v>
      </c>
      <c r="U36" s="20">
        <f>sz_gk_forg_2008_01!U36+sz_gk_forg_2008_02!U36+sz_gk_forg_2008_03!U36+sz_gk_forg_2008_04!U36+sz_gk_forg_2008_05!U36+sz_gk_forg_2008_06!U36+sz_gk_forg_2008_07!U36+sz_gk_forg_2008_08!U36+sz_gk_forg_2008_09!U36+sz_gk_forg_2008_10!U36</f>
        <v>0</v>
      </c>
      <c r="V36" s="21">
        <f>sz_gk_forg_2008_01!V36+sz_gk_forg_2008_02!V36+sz_gk_forg_2008_03!V36+sz_gk_forg_2008_04!V36+sz_gk_forg_2008_05!V36+sz_gk_forg_2008_06!V36+sz_gk_forg_2008_07!V36+sz_gk_forg_2008_08!V36+sz_gk_forg_2008_09!V36+sz_gk_forg_2008_10!V36</f>
        <v>0</v>
      </c>
      <c r="W36" s="139">
        <f>SUM(U36+V36)</f>
        <v>0</v>
      </c>
      <c r="X36" s="20">
        <f>sz_gk_forg_2008_01!X36+sz_gk_forg_2008_02!X36+sz_gk_forg_2008_03!X36+sz_gk_forg_2008_04!X36+sz_gk_forg_2008_05!X36+sz_gk_forg_2008_06!X36+sz_gk_forg_2008_07!X36+sz_gk_forg_2008_08!X36+sz_gk_forg_2008_09!X36+sz_gk_forg_2008_10!X36</f>
        <v>14</v>
      </c>
      <c r="Y36" s="21">
        <f>sz_gk_forg_2008_01!Y36+sz_gk_forg_2008_02!Y36+sz_gk_forg_2008_03!Y36+sz_gk_forg_2008_04!Y36+sz_gk_forg_2008_05!Y36+sz_gk_forg_2008_06!Y36+sz_gk_forg_2008_07!Y36+sz_gk_forg_2008_08!Y36+sz_gk_forg_2008_09!Y36+sz_gk_forg_2008_10!Y36</f>
        <v>12</v>
      </c>
      <c r="Z36" s="22">
        <f>SUM(X36:Y36)</f>
        <v>26</v>
      </c>
    </row>
    <row r="37" spans="1:26" ht="10.5" customHeight="1" thickBot="1">
      <c r="A37" s="396"/>
      <c r="B37" s="123" t="s">
        <v>0</v>
      </c>
      <c r="C37" s="89">
        <f aca="true" t="shared" si="10" ref="C37:H37">C36/C35-1</f>
        <v>-0.11363636363636365</v>
      </c>
      <c r="D37" s="71">
        <f t="shared" si="10"/>
        <v>-0.18181818181818177</v>
      </c>
      <c r="E37" s="129">
        <f t="shared" si="10"/>
        <v>-0.1477272727272727</v>
      </c>
      <c r="F37" s="89">
        <f t="shared" si="10"/>
        <v>0</v>
      </c>
      <c r="G37" s="71">
        <f t="shared" si="10"/>
        <v>-0.07692307692307687</v>
      </c>
      <c r="H37" s="129">
        <f t="shared" si="10"/>
        <v>-0.03703703703703709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8">
        <v>0</v>
      </c>
      <c r="P37" s="142">
        <v>0</v>
      </c>
      <c r="Q37" s="109">
        <v>0</v>
      </c>
      <c r="R37" s="107">
        <v>0</v>
      </c>
      <c r="S37" s="108">
        <v>0</v>
      </c>
      <c r="T37" s="109">
        <v>0</v>
      </c>
      <c r="U37" s="178">
        <v>0</v>
      </c>
      <c r="V37" s="142">
        <v>0</v>
      </c>
      <c r="W37" s="179">
        <v>0</v>
      </c>
      <c r="X37" s="89">
        <f>X36/X35-1</f>
        <v>0</v>
      </c>
      <c r="Y37" s="71">
        <f>Y36/Y35-1</f>
        <v>-0.07692307692307687</v>
      </c>
      <c r="Z37" s="129">
        <f>Z36/Z35-1</f>
        <v>-0.03703703703703709</v>
      </c>
    </row>
    <row r="38" spans="1:26" ht="13.5" customHeight="1" thickBot="1">
      <c r="A38" s="446" t="s">
        <v>4</v>
      </c>
      <c r="B38" s="119">
        <v>2007</v>
      </c>
      <c r="C38" s="15">
        <f>sz_gk_forg_2008_01!C38+sz_gk_forg_2008_02!C38+sz_gk_forg_2008_03!C38+sz_gk_forg_2008_04!C38+sz_gk_forg_2008_05!C38+sz_gk_forg_2008_06!C38+sz_gk_forg_2008_07!C38+sz_gk_forg_2008_08!C38+sz_gk_forg_2008_09!C38+sz_gk_forg_2008_10!C38</f>
        <v>1493581</v>
      </c>
      <c r="D38" s="16">
        <f>sz_gk_forg_2008_01!D38+sz_gk_forg_2008_02!D38+sz_gk_forg_2008_03!D38+sz_gk_forg_2008_04!D38+sz_gk_forg_2008_05!D38+sz_gk_forg_2008_06!D38+sz_gk_forg_2008_07!D38+sz_gk_forg_2008_08!D38+sz_gk_forg_2008_09!D38+sz_gk_forg_2008_10!D38</f>
        <v>1251840</v>
      </c>
      <c r="E38" s="17">
        <f>SUM(C38:D38)</f>
        <v>2745421</v>
      </c>
      <c r="F38" s="15">
        <f>sz_gk_forg_2008_01!F38+sz_gk_forg_2008_02!F38+sz_gk_forg_2008_03!F38+sz_gk_forg_2008_04!F38+sz_gk_forg_2008_05!F38+sz_gk_forg_2008_06!F38+sz_gk_forg_2008_07!F38+sz_gk_forg_2008_08!F38+sz_gk_forg_2008_09!F38+sz_gk_forg_2008_10!F38</f>
        <v>518432</v>
      </c>
      <c r="G38" s="16">
        <f>sz_gk_forg_2008_01!G38+sz_gk_forg_2008_02!G38+sz_gk_forg_2008_03!G38+sz_gk_forg_2008_04!G38+sz_gk_forg_2008_05!G38+sz_gk_forg_2008_06!G38+sz_gk_forg_2008_07!G38+sz_gk_forg_2008_08!G38+sz_gk_forg_2008_09!G38+sz_gk_forg_2008_10!G38</f>
        <v>450485</v>
      </c>
      <c r="H38" s="17">
        <f>SUM(F38:G38)</f>
        <v>968917</v>
      </c>
      <c r="I38" s="15">
        <f>sz_gk_forg_2008_01!I38+sz_gk_forg_2008_02!I38+sz_gk_forg_2008_03!I38+sz_gk_forg_2008_04!I38+sz_gk_forg_2008_05!I38+sz_gk_forg_2008_06!I38+sz_gk_forg_2008_07!I38+sz_gk_forg_2008_08!I38+sz_gk_forg_2008_09!I38+sz_gk_forg_2008_10!I38</f>
        <v>270598</v>
      </c>
      <c r="J38" s="16">
        <f>sz_gk_forg_2008_01!J38+sz_gk_forg_2008_02!J38+sz_gk_forg_2008_03!J38+sz_gk_forg_2008_04!J38+sz_gk_forg_2008_05!J38+sz_gk_forg_2008_06!J38+sz_gk_forg_2008_07!J38+sz_gk_forg_2008_08!J38+sz_gk_forg_2008_09!J38+sz_gk_forg_2008_10!J38</f>
        <v>247200</v>
      </c>
      <c r="K38" s="17">
        <f>SUM(I38:J38)</f>
        <v>517798</v>
      </c>
      <c r="L38" s="15">
        <f>sz_gk_forg_2008_01!L38+sz_gk_forg_2008_02!L38+sz_gk_forg_2008_03!L38+sz_gk_forg_2008_04!L38+sz_gk_forg_2008_05!L38+sz_gk_forg_2008_06!L38+sz_gk_forg_2008_07!L38+sz_gk_forg_2008_08!L38+sz_gk_forg_2008_09!L38+sz_gk_forg_2008_10!L38</f>
        <v>160041</v>
      </c>
      <c r="M38" s="16">
        <f>sz_gk_forg_2008_01!M38+sz_gk_forg_2008_02!M38+sz_gk_forg_2008_03!M38+sz_gk_forg_2008_04!M38+sz_gk_forg_2008_05!M38+sz_gk_forg_2008_06!M38+sz_gk_forg_2008_07!M38+sz_gk_forg_2008_08!M38+sz_gk_forg_2008_09!M38+sz_gk_forg_2008_10!M38</f>
        <v>112086</v>
      </c>
      <c r="N38" s="17">
        <f>SUM(L38:M38)</f>
        <v>272127</v>
      </c>
      <c r="O38" s="15">
        <f>sz_gk_forg_2008_01!O38+sz_gk_forg_2008_02!O38+sz_gk_forg_2008_03!O38+sz_gk_forg_2008_04!O38+sz_gk_forg_2008_05!O38+sz_gk_forg_2008_06!O38+sz_gk_forg_2008_07!O38+sz_gk_forg_2008_08!O38+sz_gk_forg_2008_09!O38+sz_gk_forg_2008_10!O38</f>
        <v>10229</v>
      </c>
      <c r="P38" s="16">
        <f>sz_gk_forg_2008_01!P38+sz_gk_forg_2008_02!P38+sz_gk_forg_2008_03!P38+sz_gk_forg_2008_04!P38+sz_gk_forg_2008_05!P38+sz_gk_forg_2008_06!P38+sz_gk_forg_2008_07!P38+sz_gk_forg_2008_08!P38+sz_gk_forg_2008_09!P38+sz_gk_forg_2008_10!P38</f>
        <v>8468</v>
      </c>
      <c r="Q38" s="17">
        <f>SUM(O38:P38)</f>
        <v>18697</v>
      </c>
      <c r="R38" s="15">
        <f>sz_gk_forg_2008_01!R38+sz_gk_forg_2008_02!R38+sz_gk_forg_2008_03!R38+sz_gk_forg_2008_04!R38+sz_gk_forg_2008_05!R38+sz_gk_forg_2008_06!R38+sz_gk_forg_2008_07!R38+sz_gk_forg_2008_08!R38+sz_gk_forg_2008_09!R38+sz_gk_forg_2008_10!R38</f>
        <v>744</v>
      </c>
      <c r="S38" s="16">
        <f>sz_gk_forg_2008_01!S38+sz_gk_forg_2008_02!S38+sz_gk_forg_2008_03!S38+sz_gk_forg_2008_04!S38+sz_gk_forg_2008_05!S38+sz_gk_forg_2008_06!S38+sz_gk_forg_2008_07!S38+sz_gk_forg_2008_08!S38+sz_gk_forg_2008_09!S38+sz_gk_forg_2008_10!S38</f>
        <v>729</v>
      </c>
      <c r="T38" s="17">
        <f>SUM(R38:S38)</f>
        <v>1473</v>
      </c>
      <c r="U38" s="15">
        <f>sz_gk_forg_2008_01!U38+sz_gk_forg_2008_02!U38+sz_gk_forg_2008_03!U38+sz_gk_forg_2008_04!U38+sz_gk_forg_2008_05!U38+sz_gk_forg_2008_06!U38+sz_gk_forg_2008_07!U38+sz_gk_forg_2008_08!U38+sz_gk_forg_2008_09!U38+sz_gk_forg_2008_10!U38</f>
        <v>76791</v>
      </c>
      <c r="V38" s="16">
        <f>sz_gk_forg_2008_01!V38+sz_gk_forg_2008_02!V38+sz_gk_forg_2008_03!V38+sz_gk_forg_2008_04!V38+sz_gk_forg_2008_05!V38+sz_gk_forg_2008_06!V38+sz_gk_forg_2008_07!V38+sz_gk_forg_2008_08!V38+sz_gk_forg_2008_09!V38+sz_gk_forg_2008_10!V38</f>
        <v>81968</v>
      </c>
      <c r="W38" s="17">
        <f>SUM(U38:V38)</f>
        <v>158759</v>
      </c>
      <c r="X38" s="15">
        <f>sz_gk_forg_2008_01!X38+sz_gk_forg_2008_02!X38+sz_gk_forg_2008_03!X38+sz_gk_forg_2008_04!X38+sz_gk_forg_2008_05!X38+sz_gk_forg_2008_06!X38+sz_gk_forg_2008_07!X38+sz_gk_forg_2008_08!X38+sz_gk_forg_2008_09!X38+sz_gk_forg_2008_10!X38</f>
        <v>14</v>
      </c>
      <c r="Y38" s="16">
        <f>sz_gk_forg_2008_01!Y38+sz_gk_forg_2008_02!Y38+sz_gk_forg_2008_03!Y38+sz_gk_forg_2008_04!Y38+sz_gk_forg_2008_05!Y38+sz_gk_forg_2008_06!Y38+sz_gk_forg_2008_07!Y38+sz_gk_forg_2008_08!Y38+sz_gk_forg_2008_09!Y38+sz_gk_forg_2008_10!Y38</f>
        <v>13</v>
      </c>
      <c r="Z38" s="17">
        <f>SUM(X38:Y38)</f>
        <v>27</v>
      </c>
    </row>
    <row r="39" spans="1:26" ht="13.5" customHeight="1" thickBot="1">
      <c r="A39" s="446"/>
      <c r="B39" s="120">
        <v>2008</v>
      </c>
      <c r="C39" s="20">
        <f>sz_gk_forg_2008_01!C39+sz_gk_forg_2008_02!C39+sz_gk_forg_2008_03!C39+sz_gk_forg_2008_04!C39+sz_gk_forg_2008_05!C39+sz_gk_forg_2008_06!C39+sz_gk_forg_2008_07!C39+sz_gk_forg_2008_08!C39+sz_gk_forg_2008_09!C39+sz_gk_forg_2008_10!C39</f>
        <v>1772563</v>
      </c>
      <c r="D39" s="21">
        <f>sz_gk_forg_2008_01!D39+sz_gk_forg_2008_02!D39+sz_gk_forg_2008_03!D39+sz_gk_forg_2008_04!D39+sz_gk_forg_2008_05!D39+sz_gk_forg_2008_06!D39+sz_gk_forg_2008_07!D39+sz_gk_forg_2008_08!D39+sz_gk_forg_2008_09!D39+sz_gk_forg_2008_10!D39</f>
        <v>1490601</v>
      </c>
      <c r="E39" s="22">
        <f>SUM(C39:D39)</f>
        <v>3263164</v>
      </c>
      <c r="F39" s="20">
        <f>sz_gk_forg_2008_01!F39+sz_gk_forg_2008_02!F39+sz_gk_forg_2008_03!F39+sz_gk_forg_2008_04!F39+sz_gk_forg_2008_05!F39+sz_gk_forg_2008_06!F39+sz_gk_forg_2008_07!F39+sz_gk_forg_2008_08!F39+sz_gk_forg_2008_09!F39+sz_gk_forg_2008_10!F39</f>
        <v>703682</v>
      </c>
      <c r="G39" s="21">
        <f>sz_gk_forg_2008_01!G39+sz_gk_forg_2008_02!G39+sz_gk_forg_2008_03!G39+sz_gk_forg_2008_04!G39+sz_gk_forg_2008_05!G39+sz_gk_forg_2008_06!G39+sz_gk_forg_2008_07!G39+sz_gk_forg_2008_08!G39+sz_gk_forg_2008_09!G39+sz_gk_forg_2008_10!G39</f>
        <v>568588</v>
      </c>
      <c r="H39" s="22">
        <f>SUM(F39:G39)</f>
        <v>1272270</v>
      </c>
      <c r="I39" s="20">
        <f>sz_gk_forg_2008_01!I39+sz_gk_forg_2008_02!I39+sz_gk_forg_2008_03!I39+sz_gk_forg_2008_04!I39+sz_gk_forg_2008_05!I39+sz_gk_forg_2008_06!I39+sz_gk_forg_2008_07!I39+sz_gk_forg_2008_08!I39+sz_gk_forg_2008_09!I39+sz_gk_forg_2008_10!I39</f>
        <v>375491</v>
      </c>
      <c r="J39" s="21">
        <f>sz_gk_forg_2008_01!J39+sz_gk_forg_2008_02!J39+sz_gk_forg_2008_03!J39+sz_gk_forg_2008_04!J39+sz_gk_forg_2008_05!J39+sz_gk_forg_2008_06!J39+sz_gk_forg_2008_07!J39+sz_gk_forg_2008_08!J39+sz_gk_forg_2008_09!J39+sz_gk_forg_2008_10!J39</f>
        <v>356723</v>
      </c>
      <c r="K39" s="22">
        <f>SUM(I39:J39)</f>
        <v>732214</v>
      </c>
      <c r="L39" s="20">
        <f>sz_gk_forg_2008_01!L39+sz_gk_forg_2008_02!L39+sz_gk_forg_2008_03!L39+sz_gk_forg_2008_04!L39+sz_gk_forg_2008_05!L39+sz_gk_forg_2008_06!L39+sz_gk_forg_2008_07!L39+sz_gk_forg_2008_08!L39+sz_gk_forg_2008_09!L39+sz_gk_forg_2008_10!L39</f>
        <v>243909</v>
      </c>
      <c r="M39" s="21">
        <f>sz_gk_forg_2008_01!M39+sz_gk_forg_2008_02!M39+sz_gk_forg_2008_03!M39+sz_gk_forg_2008_04!M39+sz_gk_forg_2008_05!M39+sz_gk_forg_2008_06!M39+sz_gk_forg_2008_07!M39+sz_gk_forg_2008_08!M39+sz_gk_forg_2008_09!M39+sz_gk_forg_2008_10!M39</f>
        <v>129049</v>
      </c>
      <c r="N39" s="22">
        <f>SUM(L39:M39)</f>
        <v>372958</v>
      </c>
      <c r="O39" s="20">
        <f>sz_gk_forg_2008_01!O39+sz_gk_forg_2008_02!O39+sz_gk_forg_2008_03!O39+sz_gk_forg_2008_04!O39+sz_gk_forg_2008_05!O39+sz_gk_forg_2008_06!O39+sz_gk_forg_2008_07!O39+sz_gk_forg_2008_08!O39+sz_gk_forg_2008_09!O39+sz_gk_forg_2008_10!O39</f>
        <v>8931</v>
      </c>
      <c r="P39" s="21">
        <f>sz_gk_forg_2008_01!P39+sz_gk_forg_2008_02!P39+sz_gk_forg_2008_03!P39+sz_gk_forg_2008_04!P39+sz_gk_forg_2008_05!P39+sz_gk_forg_2008_06!P39+sz_gk_forg_2008_07!P39+sz_gk_forg_2008_08!P39+sz_gk_forg_2008_09!P39+sz_gk_forg_2008_10!P39</f>
        <v>6948</v>
      </c>
      <c r="Q39" s="22">
        <f>SUM(O39:P39)</f>
        <v>15879</v>
      </c>
      <c r="R39" s="20">
        <f>sz_gk_forg_2008_01!R39+sz_gk_forg_2008_02!R39+sz_gk_forg_2008_03!R39+sz_gk_forg_2008_04!R39+sz_gk_forg_2008_05!R39+sz_gk_forg_2008_06!R39+sz_gk_forg_2008_07!R39+sz_gk_forg_2008_08!R39+sz_gk_forg_2008_09!R39+sz_gk_forg_2008_10!R39</f>
        <v>813</v>
      </c>
      <c r="S39" s="21">
        <f>sz_gk_forg_2008_01!S39+sz_gk_forg_2008_02!S39+sz_gk_forg_2008_03!S39+sz_gk_forg_2008_04!S39+sz_gk_forg_2008_05!S39+sz_gk_forg_2008_06!S39+sz_gk_forg_2008_07!S39+sz_gk_forg_2008_08!S39+sz_gk_forg_2008_09!S39+sz_gk_forg_2008_10!S39</f>
        <v>736</v>
      </c>
      <c r="T39" s="22">
        <f>SUM(R39:S39)</f>
        <v>1549</v>
      </c>
      <c r="U39" s="20">
        <f>sz_gk_forg_2008_01!U39+sz_gk_forg_2008_02!U39+sz_gk_forg_2008_03!U39+sz_gk_forg_2008_04!U39+sz_gk_forg_2008_05!U39+sz_gk_forg_2008_06!U39+sz_gk_forg_2008_07!U39+sz_gk_forg_2008_08!U39+sz_gk_forg_2008_09!U39+sz_gk_forg_2008_10!U39</f>
        <v>74523</v>
      </c>
      <c r="V39" s="21">
        <f>sz_gk_forg_2008_01!V39+sz_gk_forg_2008_02!V39+sz_gk_forg_2008_03!V39+sz_gk_forg_2008_04!V39+sz_gk_forg_2008_05!V39+sz_gk_forg_2008_06!V39+sz_gk_forg_2008_07!V39+sz_gk_forg_2008_08!V39+sz_gk_forg_2008_09!V39+sz_gk_forg_2008_10!V39</f>
        <v>75121</v>
      </c>
      <c r="W39" s="22">
        <f>SUM(U39:V39)</f>
        <v>149644</v>
      </c>
      <c r="X39" s="20">
        <f>sz_gk_forg_2008_01!X39+sz_gk_forg_2008_02!X39+sz_gk_forg_2008_03!X39+sz_gk_forg_2008_04!X39+sz_gk_forg_2008_05!X39+sz_gk_forg_2008_06!X39+sz_gk_forg_2008_07!X39+sz_gk_forg_2008_08!X39+sz_gk_forg_2008_09!X39+sz_gk_forg_2008_10!X39</f>
        <v>14</v>
      </c>
      <c r="Y39" s="21">
        <f>sz_gk_forg_2008_01!Y39+sz_gk_forg_2008_02!Y39+sz_gk_forg_2008_03!Y39+sz_gk_forg_2008_04!Y39+sz_gk_forg_2008_05!Y39+sz_gk_forg_2008_06!Y39+sz_gk_forg_2008_07!Y39+sz_gk_forg_2008_08!Y39+sz_gk_forg_2008_09!Y39+sz_gk_forg_2008_10!Y39</f>
        <v>12</v>
      </c>
      <c r="Z39" s="22">
        <f>SUM(X39:Y39)</f>
        <v>26</v>
      </c>
    </row>
    <row r="40" spans="1:26" ht="10.5" customHeight="1" thickBot="1">
      <c r="A40" s="446"/>
      <c r="B40" s="121" t="s">
        <v>0</v>
      </c>
      <c r="C40" s="89">
        <f>C39/C38-1</f>
        <v>0.1867873252270884</v>
      </c>
      <c r="D40" s="71">
        <f>D39/D38-1</f>
        <v>0.19072804831288348</v>
      </c>
      <c r="E40" s="25">
        <f aca="true" t="shared" si="11" ref="E40:Z40">E39/E38-1</f>
        <v>0.18858419164128204</v>
      </c>
      <c r="F40" s="26">
        <f t="shared" si="11"/>
        <v>0.3573274797851984</v>
      </c>
      <c r="G40" s="27">
        <f t="shared" si="11"/>
        <v>0.26216855167208686</v>
      </c>
      <c r="H40" s="25">
        <f t="shared" si="11"/>
        <v>0.3130846088983885</v>
      </c>
      <c r="I40" s="26">
        <f>I39/I38-1</f>
        <v>0.3876340549449737</v>
      </c>
      <c r="J40" s="27">
        <f>J39/J38-1</f>
        <v>0.4430542071197412</v>
      </c>
      <c r="K40" s="25">
        <f t="shared" si="11"/>
        <v>0.4140919818153026</v>
      </c>
      <c r="L40" s="26">
        <f t="shared" si="11"/>
        <v>0.5240407145668922</v>
      </c>
      <c r="M40" s="27">
        <f t="shared" si="11"/>
        <v>0.15133915029530898</v>
      </c>
      <c r="N40" s="25">
        <f t="shared" si="11"/>
        <v>0.370529201439034</v>
      </c>
      <c r="O40" s="89">
        <f t="shared" si="11"/>
        <v>-0.1268941245478541</v>
      </c>
      <c r="P40" s="71">
        <f t="shared" si="11"/>
        <v>-0.1794992914501653</v>
      </c>
      <c r="Q40" s="25">
        <f t="shared" si="11"/>
        <v>-0.15071936674332775</v>
      </c>
      <c r="R40" s="26">
        <f t="shared" si="11"/>
        <v>0.092741935483871</v>
      </c>
      <c r="S40" s="27">
        <f t="shared" si="11"/>
        <v>0.009602194787379892</v>
      </c>
      <c r="T40" s="25">
        <f t="shared" si="11"/>
        <v>0.05159538357094373</v>
      </c>
      <c r="U40" s="26">
        <f t="shared" si="11"/>
        <v>-0.02953471109895689</v>
      </c>
      <c r="V40" s="27">
        <f t="shared" si="11"/>
        <v>-0.08353259808705837</v>
      </c>
      <c r="W40" s="25">
        <f t="shared" si="11"/>
        <v>-0.057414067863869156</v>
      </c>
      <c r="X40" s="26">
        <f t="shared" si="11"/>
        <v>0</v>
      </c>
      <c r="Y40" s="27">
        <f t="shared" si="11"/>
        <v>-0.07692307692307687</v>
      </c>
      <c r="Z40" s="25">
        <f t="shared" si="11"/>
        <v>-0.03703703703703709</v>
      </c>
    </row>
  </sheetData>
  <sheetProtection/>
  <mergeCells count="24">
    <mergeCell ref="A2:Z2"/>
    <mergeCell ref="A3:Z3"/>
    <mergeCell ref="A5:Z5"/>
    <mergeCell ref="I7:Z7"/>
    <mergeCell ref="U8:W9"/>
    <mergeCell ref="X8:Z9"/>
    <mergeCell ref="O8:Q9"/>
    <mergeCell ref="R8:T9"/>
    <mergeCell ref="A11:A13"/>
    <mergeCell ref="A14:A16"/>
    <mergeCell ref="I8:K9"/>
    <mergeCell ref="L8:N9"/>
    <mergeCell ref="A8:A10"/>
    <mergeCell ref="B8:B10"/>
    <mergeCell ref="C8:E9"/>
    <mergeCell ref="F8:H9"/>
    <mergeCell ref="A29:A31"/>
    <mergeCell ref="A32:A34"/>
    <mergeCell ref="A35:A37"/>
    <mergeCell ref="A38:A40"/>
    <mergeCell ref="A17:A19"/>
    <mergeCell ref="A20:A22"/>
    <mergeCell ref="A23:A25"/>
    <mergeCell ref="A26:A28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&amp;LBékés MRFK.&amp;R13.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zoomScale="122" zoomScaleNormal="122" zoomScalePageLayoutView="0" workbookViewId="0" topLeftCell="A13">
      <selection activeCell="M22" sqref="M22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17" width="6.75390625" style="0" customWidth="1"/>
    <col min="18" max="18" width="7.25390625" style="0" customWidth="1"/>
    <col min="19" max="26" width="6.7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9" customHeight="1">
      <c r="A5" s="400" t="s">
        <v>22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</row>
    <row r="7" spans="1:26" ht="17.25" customHeight="1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9" customHeight="1">
      <c r="A8" s="394" t="s">
        <v>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14" t="s">
        <v>18</v>
      </c>
      <c r="V8" s="414"/>
      <c r="W8" s="435"/>
      <c r="X8" s="416" t="s">
        <v>30</v>
      </c>
      <c r="Y8" s="417"/>
      <c r="Z8" s="418"/>
    </row>
    <row r="9" spans="1:26" ht="9" customHeight="1" thickBot="1">
      <c r="A9" s="395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36"/>
      <c r="X9" s="419"/>
      <c r="Y9" s="420"/>
      <c r="Z9" s="421"/>
    </row>
    <row r="10" spans="1:26" ht="12" customHeight="1" thickBot="1">
      <c r="A10" s="39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4" t="s">
        <v>3</v>
      </c>
      <c r="X10" s="12" t="s">
        <v>1</v>
      </c>
      <c r="Y10" s="13" t="s">
        <v>2</v>
      </c>
      <c r="Z10" s="14" t="s">
        <v>3</v>
      </c>
    </row>
    <row r="11" spans="1:26" ht="10.5" customHeight="1">
      <c r="A11" s="432" t="s">
        <v>7</v>
      </c>
      <c r="B11" s="122">
        <v>2007</v>
      </c>
      <c r="C11" s="20">
        <v>45051</v>
      </c>
      <c r="D11" s="21">
        <v>29606</v>
      </c>
      <c r="E11" s="36">
        <f>SUM(C11:D11)</f>
        <v>74657</v>
      </c>
      <c r="F11" s="23">
        <f>SUM(I11+L11+O11+R11+U11+X11)</f>
        <v>9588</v>
      </c>
      <c r="G11" s="23">
        <f>SUM(J11+M11+P11+S11+V11+Y11)</f>
        <v>7573</v>
      </c>
      <c r="H11" s="22">
        <f>SUM(F11:G11)</f>
        <v>17161</v>
      </c>
      <c r="I11" s="20">
        <v>6662</v>
      </c>
      <c r="J11" s="21">
        <v>5277</v>
      </c>
      <c r="K11" s="22">
        <f>SUM(I11:J11)</f>
        <v>11939</v>
      </c>
      <c r="L11" s="23">
        <v>2299</v>
      </c>
      <c r="M11" s="21">
        <v>1762</v>
      </c>
      <c r="N11" s="22">
        <f>SUM(L11:M11)</f>
        <v>4061</v>
      </c>
      <c r="O11" s="20">
        <v>623</v>
      </c>
      <c r="P11" s="21">
        <v>533</v>
      </c>
      <c r="Q11" s="36">
        <f>SUM(O11:P11)</f>
        <v>1156</v>
      </c>
      <c r="R11" s="20">
        <v>4</v>
      </c>
      <c r="S11" s="21">
        <v>1</v>
      </c>
      <c r="T11" s="22">
        <f>SUM(R11:S11)</f>
        <v>5</v>
      </c>
      <c r="U11" s="23">
        <v>0</v>
      </c>
      <c r="V11" s="37">
        <v>0</v>
      </c>
      <c r="W11" s="22">
        <v>0</v>
      </c>
      <c r="X11" s="15">
        <v>0</v>
      </c>
      <c r="Y11" s="16">
        <v>0</v>
      </c>
      <c r="Z11" s="17">
        <v>0</v>
      </c>
    </row>
    <row r="12" spans="1:26" ht="10.5" customHeight="1">
      <c r="A12" s="433"/>
      <c r="B12" s="120">
        <v>2008</v>
      </c>
      <c r="C12" s="20">
        <v>47413</v>
      </c>
      <c r="D12" s="21">
        <v>37057</v>
      </c>
      <c r="E12" s="36">
        <f>SUM(C12:D12)</f>
        <v>84470</v>
      </c>
      <c r="F12" s="23">
        <f>SUM(I12+L12+O12+R12+U12+X12)</f>
        <v>11872</v>
      </c>
      <c r="G12" s="23">
        <f>SUM(J12+M12+P12+S12+V12+Y12)</f>
        <v>10268</v>
      </c>
      <c r="H12" s="22">
        <f aca="true" t="shared" si="0" ref="H12:H27">SUM(F12:G12)</f>
        <v>22140</v>
      </c>
      <c r="I12" s="20">
        <v>9250</v>
      </c>
      <c r="J12" s="21">
        <v>8244</v>
      </c>
      <c r="K12" s="22">
        <f>SUM(I12:J12)</f>
        <v>17494</v>
      </c>
      <c r="L12" s="23">
        <v>2079</v>
      </c>
      <c r="M12" s="21">
        <v>1621</v>
      </c>
      <c r="N12" s="22">
        <f>SUM(L12:M12)</f>
        <v>3700</v>
      </c>
      <c r="O12" s="57">
        <v>543</v>
      </c>
      <c r="P12" s="70">
        <v>402</v>
      </c>
      <c r="Q12" s="36">
        <f>SUM(O12:P12)</f>
        <v>945</v>
      </c>
      <c r="R12" s="20">
        <v>0</v>
      </c>
      <c r="S12" s="21">
        <v>1</v>
      </c>
      <c r="T12" s="22">
        <f>SUM(R12:S12)</f>
        <v>1</v>
      </c>
      <c r="U12" s="23">
        <v>0</v>
      </c>
      <c r="V12" s="37">
        <v>0</v>
      </c>
      <c r="W12" s="22">
        <v>0</v>
      </c>
      <c r="X12" s="20">
        <v>0</v>
      </c>
      <c r="Y12" s="21">
        <v>0</v>
      </c>
      <c r="Z12" s="22">
        <v>0</v>
      </c>
    </row>
    <row r="13" spans="1:26" ht="10.5" customHeight="1" thickBot="1">
      <c r="A13" s="434"/>
      <c r="B13" s="123" t="s">
        <v>0</v>
      </c>
      <c r="C13" s="68">
        <f>C12/C11-1</f>
        <v>0.0524294688242215</v>
      </c>
      <c r="D13" s="71">
        <f>D12/D11-1</f>
        <v>0.25167195838681344</v>
      </c>
      <c r="E13" s="35">
        <f aca="true" t="shared" si="1" ref="E13:T13">E12/E11-1</f>
        <v>0.13144112407409891</v>
      </c>
      <c r="F13" s="26">
        <f t="shared" si="1"/>
        <v>0.23821443471005432</v>
      </c>
      <c r="G13" s="27">
        <f t="shared" si="1"/>
        <v>0.35586953651129005</v>
      </c>
      <c r="H13" s="25">
        <f t="shared" si="1"/>
        <v>0.29013460754035303</v>
      </c>
      <c r="I13" s="27">
        <f>I12/I11-1</f>
        <v>0.38847193035124583</v>
      </c>
      <c r="J13" s="42">
        <f>J12/J11-1</f>
        <v>0.5622512791358727</v>
      </c>
      <c r="K13" s="25">
        <f>K12/K11-1</f>
        <v>0.4652818494011224</v>
      </c>
      <c r="L13" s="42">
        <f t="shared" si="1"/>
        <v>-0.09569377990430628</v>
      </c>
      <c r="M13" s="27">
        <f t="shared" si="1"/>
        <v>-0.08002270147559587</v>
      </c>
      <c r="N13" s="35">
        <f t="shared" si="1"/>
        <v>-0.08889436099482884</v>
      </c>
      <c r="O13" s="68">
        <f t="shared" si="1"/>
        <v>-0.1284109149277689</v>
      </c>
      <c r="P13" s="71">
        <f t="shared" si="1"/>
        <v>-0.24577861163227022</v>
      </c>
      <c r="Q13" s="35">
        <f t="shared" si="1"/>
        <v>-0.1825259515570934</v>
      </c>
      <c r="R13" s="26">
        <f t="shared" si="1"/>
        <v>-1</v>
      </c>
      <c r="S13" s="27">
        <f t="shared" si="1"/>
        <v>0</v>
      </c>
      <c r="T13" s="35">
        <f t="shared" si="1"/>
        <v>-0.8</v>
      </c>
      <c r="U13" s="47">
        <v>0</v>
      </c>
      <c r="V13" s="51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0.5" customHeight="1">
      <c r="A14" s="441" t="s">
        <v>8</v>
      </c>
      <c r="B14" s="119">
        <v>2007</v>
      </c>
      <c r="C14" s="20">
        <v>16902</v>
      </c>
      <c r="D14" s="21">
        <v>16610</v>
      </c>
      <c r="E14" s="77">
        <f>SUM(C14:D14)</f>
        <v>33512</v>
      </c>
      <c r="F14" s="23">
        <f>SUM(I14+L14+O14+R14+U14+X14)</f>
        <v>7778</v>
      </c>
      <c r="G14" s="23">
        <f>SUM(J14+M14+P14+S14+V14+Y14)</f>
        <v>8165</v>
      </c>
      <c r="H14" s="17">
        <f t="shared" si="0"/>
        <v>15943</v>
      </c>
      <c r="I14" s="16">
        <v>0</v>
      </c>
      <c r="J14" s="18">
        <v>0</v>
      </c>
      <c r="K14" s="17">
        <v>0</v>
      </c>
      <c r="L14" s="18">
        <v>0</v>
      </c>
      <c r="M14" s="16">
        <v>0</v>
      </c>
      <c r="N14" s="17">
        <f>SUM(L14:M14)</f>
        <v>0</v>
      </c>
      <c r="O14" s="56">
        <v>0</v>
      </c>
      <c r="P14" s="69">
        <v>0</v>
      </c>
      <c r="Q14" s="77">
        <v>0</v>
      </c>
      <c r="R14" s="15">
        <v>0</v>
      </c>
      <c r="S14" s="16">
        <v>0</v>
      </c>
      <c r="T14" s="17">
        <v>0</v>
      </c>
      <c r="U14" s="23">
        <v>7778</v>
      </c>
      <c r="V14" s="21">
        <v>8165</v>
      </c>
      <c r="W14" s="17">
        <f>SUM(U14:V14)</f>
        <v>15943</v>
      </c>
      <c r="X14" s="23">
        <v>0</v>
      </c>
      <c r="Y14" s="37">
        <v>0</v>
      </c>
      <c r="Z14" s="22">
        <v>0</v>
      </c>
    </row>
    <row r="15" spans="1:26" ht="10.5" customHeight="1">
      <c r="A15" s="433"/>
      <c r="B15" s="120">
        <v>2008</v>
      </c>
      <c r="C15" s="57">
        <v>14865</v>
      </c>
      <c r="D15" s="70">
        <v>15437</v>
      </c>
      <c r="E15" s="36">
        <f>SUM(C15:D15)</f>
        <v>30302</v>
      </c>
      <c r="F15" s="23">
        <f>SUM(I15+L15+O15+R15+U15+X15)</f>
        <v>6521</v>
      </c>
      <c r="G15" s="23">
        <f>SUM(J15+M15+P15+S15+V15+Y15)</f>
        <v>6528</v>
      </c>
      <c r="H15" s="22">
        <f t="shared" si="0"/>
        <v>13049</v>
      </c>
      <c r="I15" s="21">
        <v>0</v>
      </c>
      <c r="J15" s="23">
        <v>0</v>
      </c>
      <c r="K15" s="22">
        <v>0</v>
      </c>
      <c r="L15" s="23">
        <v>0</v>
      </c>
      <c r="M15" s="21">
        <v>0</v>
      </c>
      <c r="N15" s="22">
        <f>SUM(L15:M15)</f>
        <v>0</v>
      </c>
      <c r="O15" s="57">
        <v>0</v>
      </c>
      <c r="P15" s="70">
        <v>0</v>
      </c>
      <c r="Q15" s="36">
        <v>0</v>
      </c>
      <c r="R15" s="20">
        <v>0</v>
      </c>
      <c r="S15" s="21">
        <v>0</v>
      </c>
      <c r="T15" s="22">
        <v>0</v>
      </c>
      <c r="U15" s="23">
        <v>6521</v>
      </c>
      <c r="V15" s="21">
        <v>6528</v>
      </c>
      <c r="W15" s="22">
        <f>SUM(U15:V15)</f>
        <v>13049</v>
      </c>
      <c r="X15" s="23">
        <v>0</v>
      </c>
      <c r="Y15" s="37">
        <v>0</v>
      </c>
      <c r="Z15" s="22">
        <v>0</v>
      </c>
    </row>
    <row r="16" spans="1:26" ht="10.5" customHeight="1" thickBot="1">
      <c r="A16" s="442"/>
      <c r="B16" s="121" t="s">
        <v>0</v>
      </c>
      <c r="C16" s="67">
        <f aca="true" t="shared" si="2" ref="C16:H16">C15/C14-1</f>
        <v>-0.12051828186013491</v>
      </c>
      <c r="D16" s="71">
        <f t="shared" si="2"/>
        <v>-0.07062010836845278</v>
      </c>
      <c r="E16" s="35">
        <f t="shared" si="2"/>
        <v>-0.09578658391024109</v>
      </c>
      <c r="F16" s="26">
        <f t="shared" si="2"/>
        <v>-0.16160966829519152</v>
      </c>
      <c r="G16" s="27">
        <f t="shared" si="2"/>
        <v>-0.20048989589712185</v>
      </c>
      <c r="H16" s="25">
        <f t="shared" si="2"/>
        <v>-0.18152167095276928</v>
      </c>
      <c r="I16" s="62">
        <v>0</v>
      </c>
      <c r="J16" s="47">
        <v>0</v>
      </c>
      <c r="K16" s="58">
        <v>0</v>
      </c>
      <c r="L16" s="48">
        <v>0</v>
      </c>
      <c r="M16" s="49">
        <v>0</v>
      </c>
      <c r="N16" s="50">
        <v>0</v>
      </c>
      <c r="O16" s="52">
        <v>0</v>
      </c>
      <c r="P16" s="71">
        <v>0</v>
      </c>
      <c r="Q16" s="106">
        <v>0</v>
      </c>
      <c r="R16" s="107">
        <v>0</v>
      </c>
      <c r="S16" s="108">
        <v>0</v>
      </c>
      <c r="T16" s="109">
        <v>0</v>
      </c>
      <c r="U16" s="28">
        <f>U15/U14-1</f>
        <v>-0.16160966829519152</v>
      </c>
      <c r="V16" s="41">
        <f>V15/V14-1</f>
        <v>-0.20048989589712185</v>
      </c>
      <c r="W16" s="25">
        <f>W15/W14-1</f>
        <v>-0.18152167095276928</v>
      </c>
      <c r="X16" s="47">
        <v>0</v>
      </c>
      <c r="Y16" s="51">
        <v>0</v>
      </c>
      <c r="Z16" s="58">
        <v>0</v>
      </c>
    </row>
    <row r="17" spans="1:26" ht="10.5" customHeight="1">
      <c r="A17" s="432" t="s">
        <v>9</v>
      </c>
      <c r="B17" s="122">
        <v>2007</v>
      </c>
      <c r="C17" s="20">
        <v>27229</v>
      </c>
      <c r="D17" s="21">
        <v>23910</v>
      </c>
      <c r="E17" s="36">
        <f>SUM(C17:D17)</f>
        <v>51139</v>
      </c>
      <c r="F17" s="23">
        <f>SUM(I17+L17+O17+R17+U17+X17)</f>
        <v>16026</v>
      </c>
      <c r="G17" s="23">
        <f>SUM(J17+M17+P17+S17+V17+Y17)</f>
        <v>14428</v>
      </c>
      <c r="H17" s="22">
        <f t="shared" si="0"/>
        <v>30454</v>
      </c>
      <c r="I17" s="15">
        <v>5231</v>
      </c>
      <c r="J17" s="16">
        <v>5561</v>
      </c>
      <c r="K17" s="17">
        <f>SUM(I17:J17)</f>
        <v>10792</v>
      </c>
      <c r="L17" s="23">
        <v>10653</v>
      </c>
      <c r="M17" s="21">
        <v>8731</v>
      </c>
      <c r="N17" s="22">
        <f>SUM(L17:M17)</f>
        <v>19384</v>
      </c>
      <c r="O17" s="20">
        <v>141</v>
      </c>
      <c r="P17" s="21">
        <v>130</v>
      </c>
      <c r="Q17" s="17">
        <f>SUM(O17:P17)</f>
        <v>271</v>
      </c>
      <c r="R17" s="20">
        <v>1</v>
      </c>
      <c r="S17" s="21">
        <v>6</v>
      </c>
      <c r="T17" s="22">
        <f>SUM(R17:S17)</f>
        <v>7</v>
      </c>
      <c r="U17" s="23">
        <v>0</v>
      </c>
      <c r="V17" s="37">
        <v>0</v>
      </c>
      <c r="W17" s="22">
        <v>0</v>
      </c>
      <c r="X17" s="23">
        <v>0</v>
      </c>
      <c r="Y17" s="37">
        <v>0</v>
      </c>
      <c r="Z17" s="22">
        <v>0</v>
      </c>
    </row>
    <row r="18" spans="1:26" ht="10.5" customHeight="1">
      <c r="A18" s="433"/>
      <c r="B18" s="120">
        <v>2008</v>
      </c>
      <c r="C18" s="57">
        <v>38976</v>
      </c>
      <c r="D18" s="70">
        <v>28771</v>
      </c>
      <c r="E18" s="36">
        <f>SUM(C18:D18)</f>
        <v>67747</v>
      </c>
      <c r="F18" s="23">
        <f>SUM(I18+L18+O18+R18+U18+X18)</f>
        <v>25276</v>
      </c>
      <c r="G18" s="23">
        <f>SUM(J18+M18+P18+S18+V18+Y18)</f>
        <v>18418</v>
      </c>
      <c r="H18" s="22">
        <f>SUM(F18:G18)</f>
        <v>43694</v>
      </c>
      <c r="I18" s="20">
        <v>9649</v>
      </c>
      <c r="J18" s="21">
        <v>9938</v>
      </c>
      <c r="K18" s="22">
        <f>SUM(I18:J18)</f>
        <v>19587</v>
      </c>
      <c r="L18" s="23">
        <v>15545</v>
      </c>
      <c r="M18" s="21">
        <v>8441</v>
      </c>
      <c r="N18" s="22">
        <f aca="true" t="shared" si="3" ref="N18:N27">SUM(L18:M18)</f>
        <v>23986</v>
      </c>
      <c r="O18" s="57">
        <v>80</v>
      </c>
      <c r="P18" s="57">
        <v>39</v>
      </c>
      <c r="Q18" s="22">
        <f>SUM(O18:P18)</f>
        <v>119</v>
      </c>
      <c r="R18" s="23">
        <v>2</v>
      </c>
      <c r="S18" s="21">
        <v>0</v>
      </c>
      <c r="T18" s="22">
        <f>SUM(R18:S18)</f>
        <v>2</v>
      </c>
      <c r="U18" s="23">
        <v>0</v>
      </c>
      <c r="V18" s="37">
        <v>0</v>
      </c>
      <c r="W18" s="22">
        <v>0</v>
      </c>
      <c r="X18" s="23">
        <v>0</v>
      </c>
      <c r="Y18" s="37">
        <v>0</v>
      </c>
      <c r="Z18" s="22">
        <v>0</v>
      </c>
    </row>
    <row r="19" spans="1:26" ht="10.5" customHeight="1" thickBot="1">
      <c r="A19" s="434"/>
      <c r="B19" s="123" t="s">
        <v>0</v>
      </c>
      <c r="C19" s="65">
        <f>C18/C17-1</f>
        <v>0.4314150354401558</v>
      </c>
      <c r="D19" s="78">
        <f>D18/D17-1</f>
        <v>0.20330405687996644</v>
      </c>
      <c r="E19" s="124">
        <f aca="true" t="shared" si="4" ref="E19:T19">E18/E17-1</f>
        <v>0.3247619233852832</v>
      </c>
      <c r="F19" s="26">
        <f>F18/F17-1</f>
        <v>0.5771870710096094</v>
      </c>
      <c r="G19" s="27">
        <f>G18/G17-1</f>
        <v>0.27654560576656495</v>
      </c>
      <c r="H19" s="25">
        <f t="shared" si="4"/>
        <v>0.4347540552965128</v>
      </c>
      <c r="I19" s="26">
        <f>I18/I17-1</f>
        <v>0.8445803861594341</v>
      </c>
      <c r="J19" s="27">
        <f>J18/J17-1</f>
        <v>0.7870886531199424</v>
      </c>
      <c r="K19" s="27">
        <f>K18/K17-1</f>
        <v>0.8149555226093403</v>
      </c>
      <c r="L19" s="42">
        <f t="shared" si="4"/>
        <v>0.45921336712663097</v>
      </c>
      <c r="M19" s="27">
        <f t="shared" si="4"/>
        <v>-0.033214981101821084</v>
      </c>
      <c r="N19" s="35">
        <f t="shared" si="4"/>
        <v>0.23741229880313663</v>
      </c>
      <c r="O19" s="68">
        <f t="shared" si="4"/>
        <v>-0.43262411347517726</v>
      </c>
      <c r="P19" s="71">
        <f t="shared" si="4"/>
        <v>-0.7</v>
      </c>
      <c r="Q19" s="25">
        <f t="shared" si="4"/>
        <v>-0.5608856088560885</v>
      </c>
      <c r="R19" s="42">
        <f t="shared" si="4"/>
        <v>1</v>
      </c>
      <c r="S19" s="27">
        <f t="shared" si="4"/>
        <v>-1</v>
      </c>
      <c r="T19" s="35">
        <f t="shared" si="4"/>
        <v>-0.7142857142857143</v>
      </c>
      <c r="U19" s="47">
        <v>0</v>
      </c>
      <c r="V19" s="51">
        <v>0</v>
      </c>
      <c r="W19" s="109">
        <v>0</v>
      </c>
      <c r="X19" s="47">
        <v>0</v>
      </c>
      <c r="Y19" s="51">
        <v>0</v>
      </c>
      <c r="Z19" s="109">
        <v>0</v>
      </c>
    </row>
    <row r="20" spans="1:26" ht="10.5" customHeight="1">
      <c r="A20" s="394" t="s">
        <v>31</v>
      </c>
      <c r="B20" s="116">
        <v>2007</v>
      </c>
      <c r="C20" s="125">
        <v>0</v>
      </c>
      <c r="D20" s="126">
        <v>3</v>
      </c>
      <c r="E20" s="17">
        <f>SUM(C20:D20)</f>
        <v>3</v>
      </c>
      <c r="F20" s="15">
        <f>SUM(I20+L20+O20+R20+U20+X20)</f>
        <v>0</v>
      </c>
      <c r="G20" s="16">
        <f>SUM(J20+M20+P20+S20+V20+Y20)</f>
        <v>1</v>
      </c>
      <c r="H20" s="17">
        <f t="shared" si="0"/>
        <v>1</v>
      </c>
      <c r="I20" s="43">
        <v>0</v>
      </c>
      <c r="J20" s="43">
        <v>0</v>
      </c>
      <c r="K20" s="22">
        <v>0</v>
      </c>
      <c r="L20" s="23">
        <v>0</v>
      </c>
      <c r="M20" s="33">
        <v>0</v>
      </c>
      <c r="N20" s="22">
        <f>SUM(L20:M20)</f>
        <v>0</v>
      </c>
      <c r="O20" s="64">
        <v>0</v>
      </c>
      <c r="P20" s="56">
        <v>0</v>
      </c>
      <c r="Q20" s="17">
        <v>0</v>
      </c>
      <c r="R20" s="23">
        <v>0</v>
      </c>
      <c r="S20" s="21">
        <v>0</v>
      </c>
      <c r="T20" s="22">
        <f>SUM(R20:S20)</f>
        <v>0</v>
      </c>
      <c r="U20" s="15">
        <v>0</v>
      </c>
      <c r="V20" s="16">
        <v>0</v>
      </c>
      <c r="W20" s="17">
        <f>SUM(U20:V20)</f>
        <v>0</v>
      </c>
      <c r="X20" s="132">
        <v>0</v>
      </c>
      <c r="Y20" s="133">
        <v>1</v>
      </c>
      <c r="Z20" s="17">
        <f>SUM(X20:Y20)</f>
        <v>1</v>
      </c>
    </row>
    <row r="21" spans="1:26" ht="10.5" customHeight="1">
      <c r="A21" s="395"/>
      <c r="B21" s="120">
        <v>2008</v>
      </c>
      <c r="C21" s="127">
        <v>4</v>
      </c>
      <c r="D21" s="128">
        <v>4</v>
      </c>
      <c r="E21" s="22">
        <f>SUM(C21:D21)</f>
        <v>8</v>
      </c>
      <c r="F21" s="20">
        <f>SUM(I21+L21+O21+R21+U21+X21)</f>
        <v>1</v>
      </c>
      <c r="G21" s="21">
        <f>SUM(J21+M21+P21+S21+V21+Y21)</f>
        <v>1</v>
      </c>
      <c r="H21" s="22">
        <f t="shared" si="0"/>
        <v>2</v>
      </c>
      <c r="I21" s="23">
        <v>0</v>
      </c>
      <c r="J21" s="23">
        <v>0</v>
      </c>
      <c r="K21" s="22">
        <v>0</v>
      </c>
      <c r="L21" s="23">
        <v>0</v>
      </c>
      <c r="M21" s="33">
        <v>0</v>
      </c>
      <c r="N21" s="22">
        <f>SUM(L21:M21)</f>
        <v>0</v>
      </c>
      <c r="O21" s="57">
        <v>0</v>
      </c>
      <c r="P21" s="57">
        <v>0</v>
      </c>
      <c r="Q21" s="22">
        <v>0</v>
      </c>
      <c r="R21" s="23">
        <v>0</v>
      </c>
      <c r="S21" s="21">
        <v>0</v>
      </c>
      <c r="T21" s="22">
        <f>SUM(R21:S21)</f>
        <v>0</v>
      </c>
      <c r="U21" s="20">
        <v>0</v>
      </c>
      <c r="V21" s="21">
        <v>0</v>
      </c>
      <c r="W21" s="22">
        <f>SUM(U21:V21)</f>
        <v>0</v>
      </c>
      <c r="X21" s="137">
        <v>1</v>
      </c>
      <c r="Y21" s="138">
        <v>1</v>
      </c>
      <c r="Z21" s="22">
        <f>SUM(X21:Y21)</f>
        <v>2</v>
      </c>
    </row>
    <row r="22" spans="1:26" ht="10.5" customHeight="1" thickBot="1">
      <c r="A22" s="396"/>
      <c r="B22" s="123" t="s">
        <v>0</v>
      </c>
      <c r="C22" s="89" t="s">
        <v>33</v>
      </c>
      <c r="D22" s="71">
        <f>D21/D20-1</f>
        <v>0.33333333333333326</v>
      </c>
      <c r="E22" s="129">
        <f>E21/E20-1</f>
        <v>1.6666666666666665</v>
      </c>
      <c r="F22" s="184" t="s">
        <v>33</v>
      </c>
      <c r="G22" s="27">
        <f>G21/G20-1</f>
        <v>0</v>
      </c>
      <c r="H22" s="25">
        <f>H21/H20-1</f>
        <v>1</v>
      </c>
      <c r="I22" s="97">
        <v>0</v>
      </c>
      <c r="J22" s="97">
        <v>0</v>
      </c>
      <c r="K22" s="98">
        <v>0</v>
      </c>
      <c r="L22" s="100">
        <v>0</v>
      </c>
      <c r="M22" s="101">
        <v>0</v>
      </c>
      <c r="N22" s="98">
        <v>0</v>
      </c>
      <c r="O22" s="55">
        <v>0</v>
      </c>
      <c r="P22" s="55">
        <v>0</v>
      </c>
      <c r="Q22" s="112">
        <v>0</v>
      </c>
      <c r="R22" s="113">
        <v>0</v>
      </c>
      <c r="S22" s="111">
        <v>0</v>
      </c>
      <c r="T22" s="112">
        <v>0</v>
      </c>
      <c r="U22" s="107">
        <v>0</v>
      </c>
      <c r="V22" s="108">
        <v>0</v>
      </c>
      <c r="W22" s="109">
        <v>0</v>
      </c>
      <c r="X22" s="184" t="s">
        <v>33</v>
      </c>
      <c r="Y22" s="29">
        <f>Y21/Y20-1</f>
        <v>0</v>
      </c>
      <c r="Z22" s="168">
        <f>Z21/Z20-1</f>
        <v>1</v>
      </c>
    </row>
    <row r="23" spans="1:26" ht="10.5" customHeight="1">
      <c r="A23" s="441" t="s">
        <v>10</v>
      </c>
      <c r="B23" s="119">
        <v>2007</v>
      </c>
      <c r="C23" s="15">
        <v>25818</v>
      </c>
      <c r="D23" s="16">
        <v>22479</v>
      </c>
      <c r="E23" s="17">
        <f>SUM(C23:D23)</f>
        <v>48297</v>
      </c>
      <c r="F23" s="15">
        <f>SUM(I23+L23+O23+R23+U23+X23)</f>
        <v>10549</v>
      </c>
      <c r="G23" s="16">
        <f>SUM(J23+M23+P23+S23+V23+Y23)</f>
        <v>9504</v>
      </c>
      <c r="H23" s="17">
        <f t="shared" si="0"/>
        <v>20053</v>
      </c>
      <c r="I23" s="15">
        <v>9437</v>
      </c>
      <c r="J23" s="16">
        <v>8784</v>
      </c>
      <c r="K23" s="17">
        <f>SUM(I23:J23)</f>
        <v>18221</v>
      </c>
      <c r="L23" s="15">
        <v>1056</v>
      </c>
      <c r="M23" s="16">
        <v>703</v>
      </c>
      <c r="N23" s="17">
        <f t="shared" si="3"/>
        <v>1759</v>
      </c>
      <c r="O23" s="15">
        <v>56</v>
      </c>
      <c r="P23" s="16">
        <v>16</v>
      </c>
      <c r="Q23" s="17">
        <f>SUM(O23:P23)</f>
        <v>72</v>
      </c>
      <c r="R23" s="15">
        <v>0</v>
      </c>
      <c r="S23" s="16">
        <v>1</v>
      </c>
      <c r="T23" s="17">
        <f>SUM(R23:S23)</f>
        <v>1</v>
      </c>
      <c r="U23" s="43">
        <v>0</v>
      </c>
      <c r="V23" s="185">
        <v>0</v>
      </c>
      <c r="W23" s="34">
        <v>0</v>
      </c>
      <c r="X23" s="23">
        <v>0</v>
      </c>
      <c r="Y23" s="37">
        <v>0</v>
      </c>
      <c r="Z23" s="22">
        <v>0</v>
      </c>
    </row>
    <row r="24" spans="1:26" ht="10.5" customHeight="1">
      <c r="A24" s="433"/>
      <c r="B24" s="120">
        <v>2008</v>
      </c>
      <c r="C24" s="88">
        <v>29808</v>
      </c>
      <c r="D24" s="70">
        <v>26464</v>
      </c>
      <c r="E24" s="22">
        <f>SUM(C24:D24)</f>
        <v>56272</v>
      </c>
      <c r="F24" s="20">
        <f>SUM(I24+L24+O24+R24+U24+X24)</f>
        <v>12030</v>
      </c>
      <c r="G24" s="21">
        <f>SUM(J24+M24+P24+S24+V24+Y24)</f>
        <v>11006</v>
      </c>
      <c r="H24" s="22">
        <f t="shared" si="0"/>
        <v>23036</v>
      </c>
      <c r="I24" s="20">
        <v>11211</v>
      </c>
      <c r="J24" s="21">
        <v>10261</v>
      </c>
      <c r="K24" s="22">
        <f>SUM(I24:J24)</f>
        <v>21472</v>
      </c>
      <c r="L24" s="20">
        <v>767</v>
      </c>
      <c r="M24" s="21">
        <v>721</v>
      </c>
      <c r="N24" s="22">
        <f t="shared" si="3"/>
        <v>1488</v>
      </c>
      <c r="O24" s="88">
        <v>47</v>
      </c>
      <c r="P24" s="70">
        <v>16</v>
      </c>
      <c r="Q24" s="22">
        <f>SUM(O24:P24)</f>
        <v>63</v>
      </c>
      <c r="R24" s="20">
        <v>5</v>
      </c>
      <c r="S24" s="21">
        <v>8</v>
      </c>
      <c r="T24" s="22">
        <f>SUM(R24:S24)</f>
        <v>13</v>
      </c>
      <c r="U24" s="23">
        <v>0</v>
      </c>
      <c r="V24" s="37">
        <v>0</v>
      </c>
      <c r="W24" s="22">
        <v>0</v>
      </c>
      <c r="X24" s="23">
        <v>0</v>
      </c>
      <c r="Y24" s="37">
        <v>0</v>
      </c>
      <c r="Z24" s="22">
        <v>0</v>
      </c>
    </row>
    <row r="25" spans="1:26" ht="10.5" customHeight="1" thickBot="1">
      <c r="A25" s="442"/>
      <c r="B25" s="121" t="s">
        <v>0</v>
      </c>
      <c r="C25" s="89">
        <f>C24/C23-1</f>
        <v>0.15454334185452012</v>
      </c>
      <c r="D25" s="71">
        <f>D24/D23-1</f>
        <v>0.1772765692424041</v>
      </c>
      <c r="E25" s="25">
        <f aca="true" t="shared" si="5" ref="E25:T25">E24/E23-1</f>
        <v>0.16512412779261654</v>
      </c>
      <c r="F25" s="26">
        <f t="shared" si="5"/>
        <v>0.1403924542610675</v>
      </c>
      <c r="G25" s="27">
        <f t="shared" si="5"/>
        <v>0.1580387205387206</v>
      </c>
      <c r="H25" s="25">
        <f t="shared" si="5"/>
        <v>0.14875579713758547</v>
      </c>
      <c r="I25" s="26">
        <f>I24/I23-1</f>
        <v>0.18798346932287813</v>
      </c>
      <c r="J25" s="27">
        <f>J24/J23-1</f>
        <v>0.16814663023679421</v>
      </c>
      <c r="K25" s="25">
        <f t="shared" si="5"/>
        <v>0.17842050381428032</v>
      </c>
      <c r="L25" s="26">
        <f t="shared" si="5"/>
        <v>-0.27367424242424243</v>
      </c>
      <c r="M25" s="27">
        <f t="shared" si="5"/>
        <v>0.02560455192034139</v>
      </c>
      <c r="N25" s="25">
        <f t="shared" si="5"/>
        <v>-0.1540648095508812</v>
      </c>
      <c r="O25" s="89">
        <f t="shared" si="5"/>
        <v>-0.1607142857142857</v>
      </c>
      <c r="P25" s="71">
        <f t="shared" si="5"/>
        <v>0</v>
      </c>
      <c r="Q25" s="25">
        <f t="shared" si="5"/>
        <v>-0.125</v>
      </c>
      <c r="R25" s="26">
        <v>5</v>
      </c>
      <c r="S25" s="27">
        <f t="shared" si="5"/>
        <v>7</v>
      </c>
      <c r="T25" s="25">
        <f t="shared" si="5"/>
        <v>12</v>
      </c>
      <c r="U25" s="47">
        <v>0</v>
      </c>
      <c r="V25" s="51">
        <v>0</v>
      </c>
      <c r="W25" s="58">
        <v>0</v>
      </c>
      <c r="X25" s="47">
        <v>0</v>
      </c>
      <c r="Y25" s="51">
        <v>0</v>
      </c>
      <c r="Z25" s="58">
        <v>0</v>
      </c>
    </row>
    <row r="26" spans="1:26" ht="10.5" customHeight="1">
      <c r="A26" s="432" t="s">
        <v>11</v>
      </c>
      <c r="B26" s="122">
        <v>2007</v>
      </c>
      <c r="C26" s="20">
        <v>779</v>
      </c>
      <c r="D26" s="21">
        <v>678</v>
      </c>
      <c r="E26" s="36">
        <f>SUM(C26:D26)</f>
        <v>1457</v>
      </c>
      <c r="F26" s="23">
        <f>SUM(I26+L26+O26+R26+U26+X26)</f>
        <v>129</v>
      </c>
      <c r="G26" s="23">
        <f>SUM(J26+M26+P26+S26+V26+Y26)</f>
        <v>129</v>
      </c>
      <c r="H26" s="22">
        <f t="shared" si="0"/>
        <v>258</v>
      </c>
      <c r="I26" s="33">
        <v>0</v>
      </c>
      <c r="J26" s="43">
        <v>0</v>
      </c>
      <c r="K26" s="22">
        <v>0</v>
      </c>
      <c r="L26" s="23">
        <v>0</v>
      </c>
      <c r="M26" s="33">
        <v>0</v>
      </c>
      <c r="N26" s="22">
        <f t="shared" si="3"/>
        <v>0</v>
      </c>
      <c r="O26" s="64">
        <v>0</v>
      </c>
      <c r="P26" s="56">
        <v>0</v>
      </c>
      <c r="Q26" s="17">
        <v>0</v>
      </c>
      <c r="R26" s="23">
        <v>0</v>
      </c>
      <c r="S26" s="21">
        <v>0</v>
      </c>
      <c r="T26" s="22">
        <f>SUM(R26:S26)</f>
        <v>0</v>
      </c>
      <c r="U26" s="23">
        <v>129</v>
      </c>
      <c r="V26" s="37">
        <v>129</v>
      </c>
      <c r="W26" s="22">
        <f>SUM(U26:V26)</f>
        <v>258</v>
      </c>
      <c r="X26" s="15">
        <v>0</v>
      </c>
      <c r="Y26" s="16">
        <v>0</v>
      </c>
      <c r="Z26" s="17">
        <v>0</v>
      </c>
    </row>
    <row r="27" spans="1:26" ht="10.5" customHeight="1">
      <c r="A27" s="433"/>
      <c r="B27" s="120">
        <v>2008</v>
      </c>
      <c r="C27" s="57">
        <v>378</v>
      </c>
      <c r="D27" s="70">
        <v>372</v>
      </c>
      <c r="E27" s="36">
        <f>SUM(C27:D27)</f>
        <v>750</v>
      </c>
      <c r="F27" s="23">
        <f>SUM(I27+L27+O27+R27+U27+X27)</f>
        <v>75</v>
      </c>
      <c r="G27" s="23">
        <f>SUM(J27+M27+P27+S27+V27+Y27)</f>
        <v>75</v>
      </c>
      <c r="H27" s="22">
        <f t="shared" si="0"/>
        <v>150</v>
      </c>
      <c r="I27" s="21">
        <v>0</v>
      </c>
      <c r="J27" s="23">
        <v>0</v>
      </c>
      <c r="K27" s="22">
        <v>0</v>
      </c>
      <c r="L27" s="23">
        <v>0</v>
      </c>
      <c r="M27" s="33">
        <v>0</v>
      </c>
      <c r="N27" s="22">
        <f t="shared" si="3"/>
        <v>0</v>
      </c>
      <c r="O27" s="57">
        <v>0</v>
      </c>
      <c r="P27" s="57">
        <v>0</v>
      </c>
      <c r="Q27" s="22">
        <v>0</v>
      </c>
      <c r="R27" s="23">
        <v>0</v>
      </c>
      <c r="S27" s="21">
        <v>0</v>
      </c>
      <c r="T27" s="22">
        <f>SUM(R27:S27)</f>
        <v>0</v>
      </c>
      <c r="U27" s="23">
        <v>75</v>
      </c>
      <c r="V27" s="37">
        <v>75</v>
      </c>
      <c r="W27" s="22">
        <f>SUM(U27:V27)</f>
        <v>150</v>
      </c>
      <c r="X27" s="20">
        <v>0</v>
      </c>
      <c r="Y27" s="21">
        <v>0</v>
      </c>
      <c r="Z27" s="22">
        <v>0</v>
      </c>
    </row>
    <row r="28" spans="1:26" ht="10.5" customHeight="1" thickBot="1">
      <c r="A28" s="434"/>
      <c r="B28" s="123" t="s">
        <v>0</v>
      </c>
      <c r="C28" s="65">
        <f aca="true" t="shared" si="6" ref="C28:H28">C27/C26-1</f>
        <v>-0.514762516046213</v>
      </c>
      <c r="D28" s="78">
        <f t="shared" si="6"/>
        <v>-0.4513274336283186</v>
      </c>
      <c r="E28" s="124">
        <f t="shared" si="6"/>
        <v>-0.48524365133836656</v>
      </c>
      <c r="F28" s="143">
        <f t="shared" si="6"/>
        <v>-0.41860465116279066</v>
      </c>
      <c r="G28" s="144">
        <f t="shared" si="6"/>
        <v>-0.41860465116279066</v>
      </c>
      <c r="H28" s="91">
        <f t="shared" si="6"/>
        <v>-0.41860465116279066</v>
      </c>
      <c r="I28" s="96">
        <v>0</v>
      </c>
      <c r="J28" s="97">
        <v>0</v>
      </c>
      <c r="K28" s="98">
        <v>0</v>
      </c>
      <c r="L28" s="100">
        <v>0</v>
      </c>
      <c r="M28" s="101">
        <v>0</v>
      </c>
      <c r="N28" s="98">
        <v>0</v>
      </c>
      <c r="O28" s="55">
        <v>0</v>
      </c>
      <c r="P28" s="55">
        <v>0</v>
      </c>
      <c r="Q28" s="112">
        <v>0</v>
      </c>
      <c r="R28" s="113">
        <v>0</v>
      </c>
      <c r="S28" s="111">
        <v>0</v>
      </c>
      <c r="T28" s="112">
        <v>0</v>
      </c>
      <c r="U28" s="163">
        <f>U27/U26-1</f>
        <v>-0.41860465116279066</v>
      </c>
      <c r="V28" s="164">
        <f>V27/V26-1</f>
        <v>-0.41860465116279066</v>
      </c>
      <c r="W28" s="91">
        <f>W27/W26-1</f>
        <v>-0.41860465116279066</v>
      </c>
      <c r="X28" s="140">
        <v>0</v>
      </c>
      <c r="Y28" s="62">
        <v>0</v>
      </c>
      <c r="Z28" s="58">
        <v>0</v>
      </c>
    </row>
    <row r="29" spans="1:26" ht="10.5" customHeight="1">
      <c r="A29" s="394" t="s">
        <v>24</v>
      </c>
      <c r="B29" s="119">
        <v>2007</v>
      </c>
      <c r="C29" s="125">
        <f>SUM(C11+C17+C23)</f>
        <v>98098</v>
      </c>
      <c r="D29" s="126">
        <f aca="true" t="shared" si="7" ref="D29:W29">SUM(D11+D17+D23)</f>
        <v>75995</v>
      </c>
      <c r="E29" s="165">
        <f>SUM(C29+D29)</f>
        <v>174093</v>
      </c>
      <c r="F29" s="125">
        <f t="shared" si="7"/>
        <v>36163</v>
      </c>
      <c r="G29" s="126">
        <f t="shared" si="7"/>
        <v>31505</v>
      </c>
      <c r="H29" s="165">
        <f>SUM(F29+G29)</f>
        <v>67668</v>
      </c>
      <c r="I29" s="125">
        <f t="shared" si="7"/>
        <v>21330</v>
      </c>
      <c r="J29" s="126">
        <f t="shared" si="7"/>
        <v>19622</v>
      </c>
      <c r="K29" s="165">
        <f>SUM(I29+J29)</f>
        <v>40952</v>
      </c>
      <c r="L29" s="125">
        <f t="shared" si="7"/>
        <v>14008</v>
      </c>
      <c r="M29" s="126">
        <f t="shared" si="7"/>
        <v>11196</v>
      </c>
      <c r="N29" s="165">
        <f>SUM(L29+M29)</f>
        <v>25204</v>
      </c>
      <c r="O29" s="125">
        <f t="shared" si="7"/>
        <v>820</v>
      </c>
      <c r="P29" s="126">
        <f t="shared" si="7"/>
        <v>679</v>
      </c>
      <c r="Q29" s="165">
        <f>SUM(O29+P29)</f>
        <v>1499</v>
      </c>
      <c r="R29" s="125">
        <f t="shared" si="7"/>
        <v>5</v>
      </c>
      <c r="S29" s="126">
        <f t="shared" si="7"/>
        <v>8</v>
      </c>
      <c r="T29" s="165">
        <f>SUM(R29+S29)</f>
        <v>13</v>
      </c>
      <c r="U29" s="125">
        <f t="shared" si="7"/>
        <v>0</v>
      </c>
      <c r="V29" s="126">
        <f t="shared" si="7"/>
        <v>0</v>
      </c>
      <c r="W29" s="165">
        <f t="shared" si="7"/>
        <v>0</v>
      </c>
      <c r="X29" s="125">
        <f aca="true" t="shared" si="8" ref="X29:Z30">SUM(X11+X17+X23)</f>
        <v>0</v>
      </c>
      <c r="Y29" s="126">
        <f t="shared" si="8"/>
        <v>0</v>
      </c>
      <c r="Z29" s="165">
        <f t="shared" si="8"/>
        <v>0</v>
      </c>
    </row>
    <row r="30" spans="1:26" ht="10.5" customHeight="1">
      <c r="A30" s="395"/>
      <c r="B30" s="120">
        <v>2008</v>
      </c>
      <c r="C30" s="127">
        <f>SUM(C12+C18+C24)</f>
        <v>116197</v>
      </c>
      <c r="D30" s="128">
        <f aca="true" t="shared" si="9" ref="D30:W30">SUM(D12+D18+D24)</f>
        <v>92292</v>
      </c>
      <c r="E30" s="166">
        <f>SUM(C30+D30)</f>
        <v>208489</v>
      </c>
      <c r="F30" s="127">
        <f>SUM(F12+F18+F24)</f>
        <v>49178</v>
      </c>
      <c r="G30" s="128">
        <f>SUM(G12+G18+G24)</f>
        <v>39692</v>
      </c>
      <c r="H30" s="166">
        <f>SUM(F30+G30)</f>
        <v>88870</v>
      </c>
      <c r="I30" s="127">
        <f t="shared" si="9"/>
        <v>30110</v>
      </c>
      <c r="J30" s="128">
        <f t="shared" si="9"/>
        <v>28443</v>
      </c>
      <c r="K30" s="166">
        <f>SUM(I30+J30)</f>
        <v>58553</v>
      </c>
      <c r="L30" s="127">
        <f t="shared" si="9"/>
        <v>18391</v>
      </c>
      <c r="M30" s="128">
        <f t="shared" si="9"/>
        <v>10783</v>
      </c>
      <c r="N30" s="166">
        <f>SUM(L30+M30)</f>
        <v>29174</v>
      </c>
      <c r="O30" s="127">
        <f t="shared" si="9"/>
        <v>670</v>
      </c>
      <c r="P30" s="128">
        <f t="shared" si="9"/>
        <v>457</v>
      </c>
      <c r="Q30" s="166">
        <f>SUM(O30+P30)</f>
        <v>1127</v>
      </c>
      <c r="R30" s="127">
        <f t="shared" si="9"/>
        <v>7</v>
      </c>
      <c r="S30" s="128">
        <f t="shared" si="9"/>
        <v>9</v>
      </c>
      <c r="T30" s="166">
        <f>SUM(R30+S30)</f>
        <v>16</v>
      </c>
      <c r="U30" s="127">
        <f t="shared" si="9"/>
        <v>0</v>
      </c>
      <c r="V30" s="128">
        <f t="shared" si="9"/>
        <v>0</v>
      </c>
      <c r="W30" s="166">
        <f t="shared" si="9"/>
        <v>0</v>
      </c>
      <c r="X30" s="127">
        <f t="shared" si="8"/>
        <v>0</v>
      </c>
      <c r="Y30" s="128">
        <f t="shared" si="8"/>
        <v>0</v>
      </c>
      <c r="Z30" s="166">
        <f t="shared" si="8"/>
        <v>0</v>
      </c>
    </row>
    <row r="31" spans="1:26" ht="10.5" customHeight="1" thickBot="1">
      <c r="A31" s="396"/>
      <c r="B31" s="121" t="s">
        <v>0</v>
      </c>
      <c r="C31" s="89">
        <f>C30/C29-1</f>
        <v>0.18449917429509277</v>
      </c>
      <c r="D31" s="71">
        <f aca="true" t="shared" si="10" ref="D31:T31">D30/D29-1</f>
        <v>0.21444831896835326</v>
      </c>
      <c r="E31" s="129">
        <f t="shared" si="10"/>
        <v>0.19757256179168614</v>
      </c>
      <c r="F31" s="89">
        <f t="shared" si="10"/>
        <v>0.35989823853109537</v>
      </c>
      <c r="G31" s="71">
        <f t="shared" si="10"/>
        <v>0.25986351372797967</v>
      </c>
      <c r="H31" s="129">
        <f t="shared" si="10"/>
        <v>0.3133238753916179</v>
      </c>
      <c r="I31" s="89">
        <f t="shared" si="10"/>
        <v>0.4116268166901078</v>
      </c>
      <c r="J31" s="71">
        <f t="shared" si="10"/>
        <v>0.4495464274793599</v>
      </c>
      <c r="K31" s="129">
        <f t="shared" si="10"/>
        <v>0.4297958585661261</v>
      </c>
      <c r="L31" s="89">
        <f t="shared" si="10"/>
        <v>0.3128926327812678</v>
      </c>
      <c r="M31" s="71">
        <f t="shared" si="10"/>
        <v>-0.03688817434798142</v>
      </c>
      <c r="N31" s="129">
        <f t="shared" si="10"/>
        <v>0.15751468020949067</v>
      </c>
      <c r="O31" s="89">
        <f t="shared" si="10"/>
        <v>-0.18292682926829273</v>
      </c>
      <c r="P31" s="71">
        <f t="shared" si="10"/>
        <v>-0.3269513991163475</v>
      </c>
      <c r="Q31" s="129">
        <f t="shared" si="10"/>
        <v>-0.2481654436290861</v>
      </c>
      <c r="R31" s="89">
        <f t="shared" si="10"/>
        <v>0.3999999999999999</v>
      </c>
      <c r="S31" s="71">
        <f t="shared" si="10"/>
        <v>0.125</v>
      </c>
      <c r="T31" s="129">
        <f t="shared" si="10"/>
        <v>0.23076923076923084</v>
      </c>
      <c r="U31" s="53">
        <v>0</v>
      </c>
      <c r="V31" s="54">
        <v>0</v>
      </c>
      <c r="W31" s="114">
        <v>0</v>
      </c>
      <c r="X31" s="107">
        <v>0</v>
      </c>
      <c r="Y31" s="108">
        <v>0</v>
      </c>
      <c r="Z31" s="109">
        <v>0</v>
      </c>
    </row>
    <row r="32" spans="1:26" ht="10.5" customHeight="1">
      <c r="A32" s="395" t="s">
        <v>27</v>
      </c>
      <c r="B32" s="122">
        <v>2007</v>
      </c>
      <c r="C32" s="125">
        <f>SUM(C14+C26)</f>
        <v>17681</v>
      </c>
      <c r="D32" s="126">
        <f aca="true" t="shared" si="11" ref="D32:V32">SUM(D14+D26)</f>
        <v>17288</v>
      </c>
      <c r="E32" s="165">
        <f>SUM(C32+D32)</f>
        <v>34969</v>
      </c>
      <c r="F32" s="125">
        <f t="shared" si="11"/>
        <v>7907</v>
      </c>
      <c r="G32" s="126">
        <f t="shared" si="11"/>
        <v>8294</v>
      </c>
      <c r="H32" s="165">
        <f>SUM(F32+G32)</f>
        <v>16201</v>
      </c>
      <c r="I32" s="125">
        <f t="shared" si="11"/>
        <v>0</v>
      </c>
      <c r="J32" s="126">
        <f t="shared" si="11"/>
        <v>0</v>
      </c>
      <c r="K32" s="165">
        <f t="shared" si="11"/>
        <v>0</v>
      </c>
      <c r="L32" s="125">
        <f t="shared" si="11"/>
        <v>0</v>
      </c>
      <c r="M32" s="126">
        <f t="shared" si="11"/>
        <v>0</v>
      </c>
      <c r="N32" s="165">
        <f t="shared" si="11"/>
        <v>0</v>
      </c>
      <c r="O32" s="125">
        <f t="shared" si="11"/>
        <v>0</v>
      </c>
      <c r="P32" s="126">
        <f t="shared" si="11"/>
        <v>0</v>
      </c>
      <c r="Q32" s="165">
        <f t="shared" si="11"/>
        <v>0</v>
      </c>
      <c r="R32" s="125">
        <f t="shared" si="11"/>
        <v>0</v>
      </c>
      <c r="S32" s="126">
        <f t="shared" si="11"/>
        <v>0</v>
      </c>
      <c r="T32" s="165">
        <f t="shared" si="11"/>
        <v>0</v>
      </c>
      <c r="U32" s="125">
        <f t="shared" si="11"/>
        <v>7907</v>
      </c>
      <c r="V32" s="126">
        <f t="shared" si="11"/>
        <v>8294</v>
      </c>
      <c r="W32" s="126">
        <f>SUM(U32+V32)</f>
        <v>16201</v>
      </c>
      <c r="X32" s="125">
        <f>SUM(X14+X26)</f>
        <v>0</v>
      </c>
      <c r="Y32" s="126">
        <f>SUM(Y14+Y26)</f>
        <v>0</v>
      </c>
      <c r="Z32" s="165">
        <f>SUM(X32+Y32)</f>
        <v>0</v>
      </c>
    </row>
    <row r="33" spans="1:26" ht="10.5" customHeight="1">
      <c r="A33" s="395"/>
      <c r="B33" s="120">
        <v>2008</v>
      </c>
      <c r="C33" s="127">
        <f>SUM(C15+C27)</f>
        <v>15243</v>
      </c>
      <c r="D33" s="128">
        <f aca="true" t="shared" si="12" ref="D33:V33">SUM(D15+D27)</f>
        <v>15809</v>
      </c>
      <c r="E33" s="166">
        <f>SUM(C33+D33)</f>
        <v>31052</v>
      </c>
      <c r="F33" s="127">
        <f t="shared" si="12"/>
        <v>6596</v>
      </c>
      <c r="G33" s="128">
        <f t="shared" si="12"/>
        <v>6603</v>
      </c>
      <c r="H33" s="166">
        <f>SUM(F33+G33)</f>
        <v>13199</v>
      </c>
      <c r="I33" s="127">
        <f t="shared" si="12"/>
        <v>0</v>
      </c>
      <c r="J33" s="128">
        <f t="shared" si="12"/>
        <v>0</v>
      </c>
      <c r="K33" s="166">
        <f t="shared" si="12"/>
        <v>0</v>
      </c>
      <c r="L33" s="127">
        <f t="shared" si="12"/>
        <v>0</v>
      </c>
      <c r="M33" s="128">
        <f t="shared" si="12"/>
        <v>0</v>
      </c>
      <c r="N33" s="166">
        <f t="shared" si="12"/>
        <v>0</v>
      </c>
      <c r="O33" s="127">
        <f t="shared" si="12"/>
        <v>0</v>
      </c>
      <c r="P33" s="128">
        <f t="shared" si="12"/>
        <v>0</v>
      </c>
      <c r="Q33" s="166">
        <f t="shared" si="12"/>
        <v>0</v>
      </c>
      <c r="R33" s="127">
        <f t="shared" si="12"/>
        <v>0</v>
      </c>
      <c r="S33" s="128">
        <f t="shared" si="12"/>
        <v>0</v>
      </c>
      <c r="T33" s="166">
        <f t="shared" si="12"/>
        <v>0</v>
      </c>
      <c r="U33" s="127">
        <f t="shared" si="12"/>
        <v>6596</v>
      </c>
      <c r="V33" s="128">
        <f t="shared" si="12"/>
        <v>6603</v>
      </c>
      <c r="W33" s="128">
        <f>SUM(U33+V33)</f>
        <v>13199</v>
      </c>
      <c r="X33" s="127">
        <f>SUM(X15+X27)</f>
        <v>0</v>
      </c>
      <c r="Y33" s="128">
        <f>SUM(Y15+Y27)</f>
        <v>0</v>
      </c>
      <c r="Z33" s="166">
        <f>SUM(X33+Y33)</f>
        <v>0</v>
      </c>
    </row>
    <row r="34" spans="1:26" ht="10.5" customHeight="1" thickBot="1">
      <c r="A34" s="396"/>
      <c r="B34" s="121" t="s">
        <v>0</v>
      </c>
      <c r="C34" s="89">
        <f aca="true" t="shared" si="13" ref="C34:H34">C33/C32-1</f>
        <v>-0.13788812849951926</v>
      </c>
      <c r="D34" s="71">
        <f t="shared" si="13"/>
        <v>-0.08555067098565483</v>
      </c>
      <c r="E34" s="129">
        <f t="shared" si="13"/>
        <v>-0.1120134976693643</v>
      </c>
      <c r="F34" s="89">
        <f t="shared" si="13"/>
        <v>-0.16580245352219547</v>
      </c>
      <c r="G34" s="71">
        <f t="shared" si="13"/>
        <v>-0.20388232457197975</v>
      </c>
      <c r="H34" s="129">
        <f t="shared" si="13"/>
        <v>-0.18529720387630388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167">
        <f>U33/U32-1</f>
        <v>-0.16580245352219547</v>
      </c>
      <c r="V34" s="29">
        <f>V33/V32-1</f>
        <v>-0.20388232457197975</v>
      </c>
      <c r="W34" s="29">
        <f>W33/W32-1</f>
        <v>-0.18529720387630388</v>
      </c>
      <c r="X34" s="107">
        <v>0</v>
      </c>
      <c r="Y34" s="108">
        <v>0</v>
      </c>
      <c r="Z34" s="109">
        <v>0</v>
      </c>
    </row>
    <row r="35" spans="1:26" ht="10.5" customHeight="1">
      <c r="A35" s="394" t="s">
        <v>32</v>
      </c>
      <c r="B35" s="122">
        <v>2007</v>
      </c>
      <c r="C35" s="125">
        <f>C20</f>
        <v>0</v>
      </c>
      <c r="D35" s="126">
        <f>D20</f>
        <v>3</v>
      </c>
      <c r="E35" s="17">
        <f>SUM(C35:D35)</f>
        <v>3</v>
      </c>
      <c r="F35" s="125">
        <f>F20</f>
        <v>0</v>
      </c>
      <c r="G35" s="126">
        <f>G20</f>
        <v>1</v>
      </c>
      <c r="H35" s="17">
        <f>SUM(F35:G35)</f>
        <v>1</v>
      </c>
      <c r="I35" s="125">
        <f>I20</f>
        <v>0</v>
      </c>
      <c r="J35" s="126">
        <f>J20</f>
        <v>0</v>
      </c>
      <c r="K35" s="17">
        <f>SUM(I35:J35)</f>
        <v>0</v>
      </c>
      <c r="L35" s="125">
        <f>L20</f>
        <v>0</v>
      </c>
      <c r="M35" s="126">
        <f>M20</f>
        <v>0</v>
      </c>
      <c r="N35" s="17">
        <f>SUM(L35:M35)</f>
        <v>0</v>
      </c>
      <c r="O35" s="125">
        <f>O20</f>
        <v>0</v>
      </c>
      <c r="P35" s="126">
        <f>P20</f>
        <v>0</v>
      </c>
      <c r="Q35" s="17">
        <f>SUM(O35:P35)</f>
        <v>0</v>
      </c>
      <c r="R35" s="125">
        <f>R20</f>
        <v>0</v>
      </c>
      <c r="S35" s="126">
        <f>S20</f>
        <v>0</v>
      </c>
      <c r="T35" s="17">
        <f>SUM(R35:S35)</f>
        <v>0</v>
      </c>
      <c r="U35" s="125">
        <f>U20</f>
        <v>0</v>
      </c>
      <c r="V35" s="126">
        <f>V20</f>
        <v>0</v>
      </c>
      <c r="W35" s="17">
        <f>SUM(U35:V35)</f>
        <v>0</v>
      </c>
      <c r="X35" s="125">
        <f>X20</f>
        <v>0</v>
      </c>
      <c r="Y35" s="126">
        <f>Y20</f>
        <v>1</v>
      </c>
      <c r="Z35" s="17">
        <f>SUM(X35:Y35)</f>
        <v>1</v>
      </c>
    </row>
    <row r="36" spans="1:26" ht="10.5" customHeight="1">
      <c r="A36" s="395"/>
      <c r="B36" s="120">
        <v>2008</v>
      </c>
      <c r="C36" s="127">
        <f>C21</f>
        <v>4</v>
      </c>
      <c r="D36" s="128">
        <f>D21</f>
        <v>4</v>
      </c>
      <c r="E36" s="22">
        <f>SUM(C36:D36)</f>
        <v>8</v>
      </c>
      <c r="F36" s="127">
        <f>F21</f>
        <v>1</v>
      </c>
      <c r="G36" s="128">
        <f>G21</f>
        <v>1</v>
      </c>
      <c r="H36" s="22">
        <f>SUM(F36:G36)</f>
        <v>2</v>
      </c>
      <c r="I36" s="127">
        <f>I21</f>
        <v>0</v>
      </c>
      <c r="J36" s="128">
        <f>J21</f>
        <v>0</v>
      </c>
      <c r="K36" s="22">
        <f>SUM(I36:J36)</f>
        <v>0</v>
      </c>
      <c r="L36" s="127">
        <f>L21</f>
        <v>0</v>
      </c>
      <c r="M36" s="128">
        <f>M21</f>
        <v>0</v>
      </c>
      <c r="N36" s="22">
        <f>SUM(L36:M36)</f>
        <v>0</v>
      </c>
      <c r="O36" s="127">
        <f>O21</f>
        <v>0</v>
      </c>
      <c r="P36" s="128">
        <f>P21</f>
        <v>0</v>
      </c>
      <c r="Q36" s="22">
        <f>SUM(O36:P36)</f>
        <v>0</v>
      </c>
      <c r="R36" s="127">
        <f>R21</f>
        <v>0</v>
      </c>
      <c r="S36" s="128">
        <f>S21</f>
        <v>0</v>
      </c>
      <c r="T36" s="22">
        <f>SUM(R36:S36)</f>
        <v>0</v>
      </c>
      <c r="U36" s="127">
        <f>U21</f>
        <v>0</v>
      </c>
      <c r="V36" s="128">
        <f>V21</f>
        <v>0</v>
      </c>
      <c r="W36" s="22">
        <f>SUM(U36:V36)</f>
        <v>0</v>
      </c>
      <c r="X36" s="127">
        <f>X21</f>
        <v>1</v>
      </c>
      <c r="Y36" s="128">
        <f>Y21</f>
        <v>1</v>
      </c>
      <c r="Z36" s="22">
        <f>SUM(X36:Y36)</f>
        <v>2</v>
      </c>
    </row>
    <row r="37" spans="1:26" ht="10.5" customHeight="1" thickBot="1">
      <c r="A37" s="396"/>
      <c r="B37" s="121" t="s">
        <v>0</v>
      </c>
      <c r="C37" s="89" t="s">
        <v>33</v>
      </c>
      <c r="D37" s="71">
        <f>D36/D35-1</f>
        <v>0.33333333333333326</v>
      </c>
      <c r="E37" s="129">
        <f>E36/E35-1</f>
        <v>1.6666666666666665</v>
      </c>
      <c r="F37" s="89" t="s">
        <v>33</v>
      </c>
      <c r="G37" s="71">
        <f>G36/G35-1</f>
        <v>0</v>
      </c>
      <c r="H37" s="129">
        <f>H36/H35-1</f>
        <v>1</v>
      </c>
      <c r="I37" s="140">
        <v>0</v>
      </c>
      <c r="J37" s="62">
        <v>0</v>
      </c>
      <c r="K37" s="58">
        <v>0</v>
      </c>
      <c r="L37" s="104">
        <v>0</v>
      </c>
      <c r="M37" s="49">
        <v>0</v>
      </c>
      <c r="N37" s="58">
        <v>0</v>
      </c>
      <c r="O37" s="105">
        <v>0</v>
      </c>
      <c r="P37" s="73">
        <v>0</v>
      </c>
      <c r="Q37" s="109">
        <v>0</v>
      </c>
      <c r="R37" s="107">
        <v>0</v>
      </c>
      <c r="S37" s="108">
        <v>0</v>
      </c>
      <c r="T37" s="109">
        <v>0</v>
      </c>
      <c r="U37" s="107">
        <v>0</v>
      </c>
      <c r="V37" s="108">
        <v>0</v>
      </c>
      <c r="W37" s="109">
        <v>0</v>
      </c>
      <c r="X37" s="184" t="s">
        <v>33</v>
      </c>
      <c r="Y37" s="29">
        <f>Y36/Y35-1</f>
        <v>0</v>
      </c>
      <c r="Z37" s="168">
        <f>Z36/Z35-1</f>
        <v>1</v>
      </c>
    </row>
    <row r="38" spans="1:26" ht="10.5" customHeight="1">
      <c r="A38" s="441" t="s">
        <v>4</v>
      </c>
      <c r="B38" s="119">
        <v>2007</v>
      </c>
      <c r="C38" s="87">
        <f>C11+C14+C17+C20+C23+C26</f>
        <v>115779</v>
      </c>
      <c r="D38" s="69">
        <f>D11+D14+D17+D20+D23+D26</f>
        <v>93286</v>
      </c>
      <c r="E38" s="17">
        <f>SUM(C38:D38)</f>
        <v>209065</v>
      </c>
      <c r="F38" s="87">
        <f>F11+F14+F17+F20+F23+F26</f>
        <v>44070</v>
      </c>
      <c r="G38" s="69">
        <f>G11+G14+G17+G20+G23+G26</f>
        <v>39800</v>
      </c>
      <c r="H38" s="16">
        <f>SUM(F38:G38)</f>
        <v>83870</v>
      </c>
      <c r="I38" s="69">
        <f>I11+I14+I17+I20+I23+I26</f>
        <v>21330</v>
      </c>
      <c r="J38" s="69">
        <f>J11+J14+J17+J20+J23+J26</f>
        <v>19622</v>
      </c>
      <c r="K38" s="17">
        <f>SUM(I38:J38)</f>
        <v>40952</v>
      </c>
      <c r="L38" s="87">
        <f>L11+L14+L17+L20+L23+L26</f>
        <v>14008</v>
      </c>
      <c r="M38" s="69">
        <f>M11+M14+M17+M20+M23+M26</f>
        <v>11196</v>
      </c>
      <c r="N38" s="17">
        <f>SUM(L38:M38)</f>
        <v>25204</v>
      </c>
      <c r="O38" s="87">
        <f>O11+O14+O17+O20+O23+O26</f>
        <v>820</v>
      </c>
      <c r="P38" s="69">
        <f>P11+P14+P17+P20+P23+P26</f>
        <v>679</v>
      </c>
      <c r="Q38" s="17">
        <f>SUM(O38:P38)</f>
        <v>1499</v>
      </c>
      <c r="R38" s="87">
        <f>R11+R14+R17+R20+R23+R26</f>
        <v>5</v>
      </c>
      <c r="S38" s="69">
        <f>S11+S14+S17+S20+S23+S26</f>
        <v>8</v>
      </c>
      <c r="T38" s="17">
        <f>SUM(R38:S38)</f>
        <v>13</v>
      </c>
      <c r="U38" s="87">
        <f>U11+U14+U17+U20+U23+U26</f>
        <v>7907</v>
      </c>
      <c r="V38" s="69">
        <f>V11+V14+V17+V20+V23+V26</f>
        <v>8294</v>
      </c>
      <c r="W38" s="17">
        <f>SUM(U38:V38)</f>
        <v>16201</v>
      </c>
      <c r="X38" s="87">
        <f>X11+X14+X17+X20+X23+X26</f>
        <v>0</v>
      </c>
      <c r="Y38" s="69">
        <f>Y11+Y14+Y17+Y20+Y23+Y26</f>
        <v>1</v>
      </c>
      <c r="Z38" s="17">
        <f>SUM(X38:Y38)</f>
        <v>1</v>
      </c>
    </row>
    <row r="39" spans="1:26" ht="10.5" customHeight="1">
      <c r="A39" s="433"/>
      <c r="B39" s="120">
        <v>2008</v>
      </c>
      <c r="C39" s="88">
        <f>C12+C15+C18+C21+C24+C27</f>
        <v>131444</v>
      </c>
      <c r="D39" s="70">
        <f>D12+D15+D18+D21+D24+D27</f>
        <v>108105</v>
      </c>
      <c r="E39" s="22">
        <f>SUM(C39:D39)</f>
        <v>239549</v>
      </c>
      <c r="F39" s="88">
        <f>F12+F15+F18+F21+F24+F27</f>
        <v>55775</v>
      </c>
      <c r="G39" s="70">
        <f>G12+G15+G18+G21+G24+G27</f>
        <v>46296</v>
      </c>
      <c r="H39" s="21">
        <f>SUM(F39:G39)</f>
        <v>102071</v>
      </c>
      <c r="I39" s="70">
        <f>I12+I15+I18+I21+I24+I27</f>
        <v>30110</v>
      </c>
      <c r="J39" s="70">
        <f>J12+J15+J18+J21+J24+J27</f>
        <v>28443</v>
      </c>
      <c r="K39" s="22">
        <f>SUM(I39:J39)</f>
        <v>58553</v>
      </c>
      <c r="L39" s="88">
        <f>L12+L15+L18+L21+L24+L27</f>
        <v>18391</v>
      </c>
      <c r="M39" s="70">
        <f>M12+M15+M18+M21+M24+M27</f>
        <v>10783</v>
      </c>
      <c r="N39" s="22">
        <f>SUM(L39:M39)</f>
        <v>29174</v>
      </c>
      <c r="O39" s="88">
        <f>O12+O15+O18+O21+O24+O27</f>
        <v>670</v>
      </c>
      <c r="P39" s="70">
        <f>P12+P15+P18+P21+P24+P27</f>
        <v>457</v>
      </c>
      <c r="Q39" s="22">
        <f>SUM(O39:P39)</f>
        <v>1127</v>
      </c>
      <c r="R39" s="88">
        <f>R12+R15+R18+R21+R24+R27</f>
        <v>7</v>
      </c>
      <c r="S39" s="70">
        <f>S12+S15+S18+S21+S24+S27</f>
        <v>9</v>
      </c>
      <c r="T39" s="22">
        <f>SUM(R39:S39)</f>
        <v>16</v>
      </c>
      <c r="U39" s="88">
        <f>U12+U15+U18+U21+U24+U27</f>
        <v>6596</v>
      </c>
      <c r="V39" s="70">
        <f>V12+V15+V18+V21+V24+V27</f>
        <v>6603</v>
      </c>
      <c r="W39" s="22">
        <f>SUM(U39:V39)</f>
        <v>13199</v>
      </c>
      <c r="X39" s="88">
        <f>X12+X15+X18+X21+X24+X27</f>
        <v>1</v>
      </c>
      <c r="Y39" s="70">
        <f>Y12+Y15+Y18+Y21+Y24+Y27</f>
        <v>1</v>
      </c>
      <c r="Z39" s="22">
        <f>SUM(X39:Y39)</f>
        <v>2</v>
      </c>
    </row>
    <row r="40" spans="1:26" ht="10.5" customHeight="1" thickBot="1">
      <c r="A40" s="442"/>
      <c r="B40" s="121" t="s">
        <v>0</v>
      </c>
      <c r="C40" s="89">
        <f>C39/C38-1</f>
        <v>0.13530087494277887</v>
      </c>
      <c r="D40" s="71">
        <f>D39/D38-1</f>
        <v>0.15885556246382104</v>
      </c>
      <c r="E40" s="25">
        <f aca="true" t="shared" si="14" ref="E40:T40">E39/E38-1</f>
        <v>0.14581111137684455</v>
      </c>
      <c r="F40" s="26">
        <f t="shared" si="14"/>
        <v>0.26560018152938514</v>
      </c>
      <c r="G40" s="27">
        <f t="shared" si="14"/>
        <v>0.16321608040200997</v>
      </c>
      <c r="H40" s="27">
        <f t="shared" si="14"/>
        <v>0.21701442708954333</v>
      </c>
      <c r="I40" s="27">
        <f>I39/I38-1</f>
        <v>0.4116268166901078</v>
      </c>
      <c r="J40" s="27">
        <f>J39/J38-1</f>
        <v>0.4495464274793599</v>
      </c>
      <c r="K40" s="25">
        <f t="shared" si="14"/>
        <v>0.4297958585661261</v>
      </c>
      <c r="L40" s="26">
        <f t="shared" si="14"/>
        <v>0.3128926327812678</v>
      </c>
      <c r="M40" s="27">
        <f t="shared" si="14"/>
        <v>-0.03688817434798142</v>
      </c>
      <c r="N40" s="25">
        <f t="shared" si="14"/>
        <v>0.15751468020949067</v>
      </c>
      <c r="O40" s="89">
        <f t="shared" si="14"/>
        <v>-0.18292682926829273</v>
      </c>
      <c r="P40" s="71">
        <f t="shared" si="14"/>
        <v>-0.3269513991163475</v>
      </c>
      <c r="Q40" s="25">
        <f t="shared" si="14"/>
        <v>-0.2481654436290861</v>
      </c>
      <c r="R40" s="26">
        <f t="shared" si="14"/>
        <v>0.3999999999999999</v>
      </c>
      <c r="S40" s="27">
        <f t="shared" si="14"/>
        <v>0.125</v>
      </c>
      <c r="T40" s="25">
        <f t="shared" si="14"/>
        <v>0.23076923076923084</v>
      </c>
      <c r="U40" s="26">
        <f>U39/U38-1</f>
        <v>-0.16580245352219547</v>
      </c>
      <c r="V40" s="27">
        <f>V39/V38-1</f>
        <v>-0.20388232457197975</v>
      </c>
      <c r="W40" s="25">
        <f>W39/W38-1</f>
        <v>-0.18529720387630388</v>
      </c>
      <c r="X40" s="184" t="s">
        <v>33</v>
      </c>
      <c r="Y40" s="27">
        <f>Y39/Y38-1</f>
        <v>0</v>
      </c>
      <c r="Z40" s="25">
        <f>Z39/Z38-1</f>
        <v>1</v>
      </c>
    </row>
    <row r="41" spans="1:14" ht="10.5" customHeight="1">
      <c r="A41" s="30"/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0.5" customHeight="1">
      <c r="A42" s="30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0.5" customHeight="1">
      <c r="A43" s="30"/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0.5" customHeight="1">
      <c r="A44" s="30"/>
      <c r="B44" s="31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0.5" customHeight="1">
      <c r="A45" s="30"/>
      <c r="B45" s="31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0.5" customHeight="1">
      <c r="A46" s="30"/>
      <c r="B46" s="31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0.5" customHeight="1">
      <c r="A47" s="30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0.5" customHeight="1">
      <c r="A48" s="30"/>
      <c r="B48" s="31"/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0.5" customHeight="1">
      <c r="A49" s="30"/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0.5" customHeight="1">
      <c r="A50" s="30"/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0.5" customHeight="1">
      <c r="A51" s="30"/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0.5" customHeight="1">
      <c r="A52" s="30"/>
      <c r="B52" s="31"/>
      <c r="C52" s="31"/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0.5" customHeight="1">
      <c r="A53" s="30"/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0.5" customHeight="1">
      <c r="A54" s="30"/>
      <c r="B54" s="31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0.5" customHeight="1">
      <c r="A55" s="30"/>
      <c r="B55" s="31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0.5" customHeight="1">
      <c r="A56" s="30"/>
      <c r="B56" s="31"/>
      <c r="C56" s="31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0.5" customHeight="1">
      <c r="A57" s="30"/>
      <c r="B57" s="31"/>
      <c r="C57" s="31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0.5" customHeight="1">
      <c r="A58" s="30"/>
      <c r="B58" s="31"/>
      <c r="C58" s="31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0.5" customHeight="1">
      <c r="A59" s="30"/>
      <c r="B59" s="31"/>
      <c r="C59" s="31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0.5" customHeight="1">
      <c r="A60" s="30"/>
      <c r="B60" s="31"/>
      <c r="C60" s="31"/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0.5" customHeight="1">
      <c r="A61" s="30"/>
      <c r="B61" s="31"/>
      <c r="C61" s="31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1.25" customHeight="1">
      <c r="A63" s="6"/>
      <c r="B63" s="7"/>
      <c r="C63" s="7"/>
      <c r="D63" s="7"/>
      <c r="E63" s="8"/>
      <c r="F63" s="8"/>
      <c r="G63" s="8"/>
      <c r="H63" s="8"/>
      <c r="I63" s="8"/>
      <c r="J63" s="8"/>
      <c r="K63" s="8"/>
      <c r="L63" s="5"/>
      <c r="M63" s="5"/>
      <c r="N63" s="5"/>
    </row>
    <row r="64" spans="1:14" ht="11.25" customHeight="1">
      <c r="A64" s="6"/>
      <c r="B64" s="7"/>
      <c r="C64" s="7"/>
      <c r="D64" s="7"/>
      <c r="E64" s="8"/>
      <c r="F64" s="8"/>
      <c r="G64" s="8"/>
      <c r="H64" s="8"/>
      <c r="I64" s="8"/>
      <c r="J64" s="8"/>
      <c r="K64" s="8"/>
      <c r="L64" s="5"/>
      <c r="M64" s="5"/>
      <c r="N64" s="5"/>
    </row>
    <row r="65" spans="1:14" ht="11.25" customHeight="1">
      <c r="A65" s="6"/>
      <c r="B65" s="7"/>
      <c r="C65" s="7"/>
      <c r="D65" s="7"/>
      <c r="E65" s="8"/>
      <c r="F65" s="8"/>
      <c r="G65" s="8"/>
      <c r="H65" s="8"/>
      <c r="I65" s="8"/>
      <c r="J65" s="8"/>
      <c r="K65" s="8"/>
      <c r="L65" s="5"/>
      <c r="M65" s="5"/>
      <c r="N65" s="5"/>
    </row>
    <row r="66" spans="1:11" ht="11.25" customHeight="1">
      <c r="A66" s="1"/>
      <c r="B66" s="2"/>
      <c r="C66" s="2"/>
      <c r="D66" s="2"/>
      <c r="E66" s="3"/>
      <c r="F66" s="3"/>
      <c r="G66" s="3"/>
      <c r="H66" s="3"/>
      <c r="I66" s="3"/>
      <c r="J66" s="3"/>
      <c r="K66" s="3"/>
    </row>
    <row r="67" spans="1:11" ht="11.25" customHeight="1">
      <c r="A67" s="1"/>
      <c r="B67" s="2"/>
      <c r="C67" s="2"/>
      <c r="D67" s="2"/>
      <c r="E67" s="3"/>
      <c r="F67" s="3"/>
      <c r="G67" s="3"/>
      <c r="H67" s="3"/>
      <c r="I67" s="3"/>
      <c r="J67" s="3"/>
      <c r="K67" s="3"/>
    </row>
    <row r="68" spans="1:12" ht="12.75">
      <c r="A68" s="39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</row>
    <row r="69" spans="1:12" ht="12.75">
      <c r="A69" s="39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</row>
    <row r="70" spans="1:12" ht="12.75">
      <c r="A70" s="39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</row>
    <row r="71" spans="1:12" ht="12.75">
      <c r="A71" s="39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</row>
    <row r="72" spans="1:12" ht="12.75">
      <c r="A72" s="39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</row>
    <row r="73" spans="1:12" ht="12.75">
      <c r="A73" s="39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</row>
    <row r="74" spans="1:12" ht="12.75">
      <c r="A74" s="39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</row>
    <row r="75" spans="1:12" ht="12.75">
      <c r="A75" s="39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</row>
    <row r="76" spans="1:12" ht="12.75">
      <c r="A76" s="39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</row>
    <row r="77" spans="1:12" ht="12.75">
      <c r="A77" s="39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</row>
    <row r="78" spans="1:12" ht="12.75">
      <c r="A78" s="39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</row>
    <row r="79" spans="1:12" ht="12.75">
      <c r="A79" s="39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</row>
    <row r="80" spans="1:12" ht="12.75">
      <c r="A80" s="39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</row>
    <row r="81" spans="1:12" ht="12.75">
      <c r="A81" s="39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</row>
    <row r="82" spans="1:12" ht="12.75">
      <c r="A82" s="39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</row>
    <row r="83" spans="1:12" ht="12.75">
      <c r="A83" s="39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</row>
    <row r="84" spans="1:12" ht="12.75">
      <c r="A84" s="39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</row>
    <row r="85" spans="1:12" ht="12.75">
      <c r="A85" s="39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</row>
    <row r="86" spans="1:12" ht="12.75">
      <c r="A86" s="39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</row>
    <row r="87" spans="1:12" ht="12.75">
      <c r="A87" s="39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</row>
    <row r="88" spans="1:12" ht="12.75">
      <c r="A88" s="39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</row>
    <row r="89" spans="1:12" ht="12.75">
      <c r="A89" s="39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</row>
    <row r="90" spans="1:12" ht="12.75">
      <c r="A90" s="39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</row>
    <row r="91" spans="1:12" ht="12.75">
      <c r="A91" s="39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heetProtection/>
  <mergeCells count="32">
    <mergeCell ref="A2:Z2"/>
    <mergeCell ref="A29:A31"/>
    <mergeCell ref="A14:A16"/>
    <mergeCell ref="A17:A19"/>
    <mergeCell ref="A23:A25"/>
    <mergeCell ref="A26:A28"/>
    <mergeCell ref="A3:Z3"/>
    <mergeCell ref="A5:Z5"/>
    <mergeCell ref="X8:Z9"/>
    <mergeCell ref="A20:A22"/>
    <mergeCell ref="A74:A76"/>
    <mergeCell ref="A89:A91"/>
    <mergeCell ref="A77:A79"/>
    <mergeCell ref="A80:A82"/>
    <mergeCell ref="A83:A85"/>
    <mergeCell ref="A86:A88"/>
    <mergeCell ref="A68:A70"/>
    <mergeCell ref="A71:A73"/>
    <mergeCell ref="O8:Q9"/>
    <mergeCell ref="R8:T9"/>
    <mergeCell ref="A35:A37"/>
    <mergeCell ref="F8:H9"/>
    <mergeCell ref="I8:K9"/>
    <mergeCell ref="L8:N9"/>
    <mergeCell ref="A38:A40"/>
    <mergeCell ref="I7:Z7"/>
    <mergeCell ref="A32:A34"/>
    <mergeCell ref="A11:A13"/>
    <mergeCell ref="U8:W9"/>
    <mergeCell ref="A8:A10"/>
    <mergeCell ref="B8:B10"/>
    <mergeCell ref="C8:E9"/>
  </mergeCells>
  <printOptions/>
  <pageMargins left="0.42" right="0.41" top="1" bottom="1" header="0.5" footer="0.5"/>
  <pageSetup horizontalDpi="600" verticalDpi="600" orientation="landscape" paperSize="9" scale="75" r:id="rId1"/>
  <headerFooter alignWithMargins="0">
    <oddHeader>&amp;R&amp;12 13. számú mellékle&amp;10t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8" width="7.75390625" style="0" bestFit="1" customWidth="1"/>
    <col min="9" max="17" width="6.75390625" style="0" customWidth="1"/>
    <col min="18" max="20" width="7.75390625" style="0" bestFit="1" customWidth="1"/>
    <col min="21" max="23" width="6.75390625" style="0" customWidth="1"/>
    <col min="24" max="24" width="7.25390625" style="0" customWidth="1"/>
    <col min="25" max="26" width="7.125" style="0" bestFit="1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447" t="s">
        <v>16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48" t="s">
        <v>48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customHeight="1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13.5" customHeight="1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3.5" customHeight="1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60" t="s">
        <v>1</v>
      </c>
      <c r="Y10" s="44" t="s">
        <v>2</v>
      </c>
      <c r="Z10" s="63" t="s">
        <v>3</v>
      </c>
    </row>
    <row r="11" spans="1:26" ht="13.5" customHeight="1">
      <c r="A11" s="412" t="s">
        <v>7</v>
      </c>
      <c r="B11" s="116">
        <v>2007</v>
      </c>
      <c r="C11" s="264">
        <v>40771</v>
      </c>
      <c r="D11" s="265">
        <v>33912</v>
      </c>
      <c r="E11" s="266">
        <f>SUM(C11:D11)</f>
        <v>74683</v>
      </c>
      <c r="F11" s="267">
        <v>10814</v>
      </c>
      <c r="G11" s="267">
        <v>9485</v>
      </c>
      <c r="H11" s="268">
        <f>SUM(F11+G11)</f>
        <v>20299</v>
      </c>
      <c r="I11" s="269">
        <v>8311</v>
      </c>
      <c r="J11" s="270">
        <v>7395</v>
      </c>
      <c r="K11" s="268">
        <f>SUM(I11:J11)</f>
        <v>15706</v>
      </c>
      <c r="L11" s="267">
        <v>1940</v>
      </c>
      <c r="M11" s="271">
        <v>1672</v>
      </c>
      <c r="N11" s="268">
        <f>SUM(L11:M11)</f>
        <v>3612</v>
      </c>
      <c r="O11" s="272">
        <v>559</v>
      </c>
      <c r="P11" s="181">
        <v>418</v>
      </c>
      <c r="Q11" s="273">
        <f>SUM(O11:P11)</f>
        <v>977</v>
      </c>
      <c r="R11" s="274">
        <v>4</v>
      </c>
      <c r="S11" s="271">
        <v>0</v>
      </c>
      <c r="T11" s="268">
        <f>SUM(R11:S11)</f>
        <v>4</v>
      </c>
      <c r="U11" s="275">
        <v>0</v>
      </c>
      <c r="V11" s="276">
        <v>0</v>
      </c>
      <c r="W11" s="277">
        <v>0</v>
      </c>
      <c r="X11" s="267">
        <v>0</v>
      </c>
      <c r="Y11" s="278">
        <v>0</v>
      </c>
      <c r="Z11" s="277">
        <v>0</v>
      </c>
    </row>
    <row r="12" spans="1:26" ht="13.5" customHeight="1">
      <c r="A12" s="403"/>
      <c r="B12" s="117">
        <v>2008</v>
      </c>
      <c r="C12" s="279">
        <v>55501</v>
      </c>
      <c r="D12" s="183">
        <v>49924</v>
      </c>
      <c r="E12" s="266">
        <f>SUM(C12:D12)</f>
        <v>105425</v>
      </c>
      <c r="F12" s="267">
        <v>15352</v>
      </c>
      <c r="G12" s="267">
        <v>13532</v>
      </c>
      <c r="H12" s="268">
        <f>SUM(F12+G12)</f>
        <v>28884</v>
      </c>
      <c r="I12" s="271">
        <v>12939</v>
      </c>
      <c r="J12" s="267">
        <v>11636</v>
      </c>
      <c r="K12" s="268">
        <f>SUM(I12:J12)</f>
        <v>24575</v>
      </c>
      <c r="L12" s="267">
        <v>1884</v>
      </c>
      <c r="M12" s="271">
        <v>1455</v>
      </c>
      <c r="N12" s="268">
        <f>SUM(L12:M12)</f>
        <v>3339</v>
      </c>
      <c r="O12" s="279">
        <v>526</v>
      </c>
      <c r="P12" s="183">
        <v>434</v>
      </c>
      <c r="Q12" s="273">
        <f>SUM(O12:P12)</f>
        <v>960</v>
      </c>
      <c r="R12" s="274">
        <v>3</v>
      </c>
      <c r="S12" s="271">
        <v>7</v>
      </c>
      <c r="T12" s="268">
        <f>SUM(R12:S12)</f>
        <v>10</v>
      </c>
      <c r="U12" s="274">
        <v>0</v>
      </c>
      <c r="V12" s="271">
        <v>0</v>
      </c>
      <c r="W12" s="268">
        <v>0</v>
      </c>
      <c r="X12" s="267">
        <v>0</v>
      </c>
      <c r="Y12" s="278">
        <v>0</v>
      </c>
      <c r="Z12" s="268">
        <v>0</v>
      </c>
    </row>
    <row r="13" spans="1:26" ht="13.5" customHeight="1" thickBot="1">
      <c r="A13" s="413"/>
      <c r="B13" s="118" t="s">
        <v>0</v>
      </c>
      <c r="C13" s="280">
        <f>C12/C11-1</f>
        <v>0.3612862083343553</v>
      </c>
      <c r="D13" s="281">
        <f>D12/D11-1</f>
        <v>0.4721632460485963</v>
      </c>
      <c r="E13" s="282">
        <f aca="true" t="shared" si="0" ref="E13:T13">E12/E11-1</f>
        <v>0.4116331695298796</v>
      </c>
      <c r="F13" s="283">
        <f t="shared" si="0"/>
        <v>0.419641205844276</v>
      </c>
      <c r="G13" s="284">
        <f t="shared" si="0"/>
        <v>0.4266736953083816</v>
      </c>
      <c r="H13" s="285">
        <f t="shared" si="0"/>
        <v>0.4229272377949653</v>
      </c>
      <c r="I13" s="284">
        <f>I12/I11-1</f>
        <v>0.5568523643364216</v>
      </c>
      <c r="J13" s="286">
        <f>J12/J11-1</f>
        <v>0.5734956051386071</v>
      </c>
      <c r="K13" s="285">
        <f>K12/K11-1</f>
        <v>0.5646886540175728</v>
      </c>
      <c r="L13" s="286">
        <f t="shared" si="0"/>
        <v>-0.028865979381443307</v>
      </c>
      <c r="M13" s="284">
        <f t="shared" si="0"/>
        <v>-0.12978468899521534</v>
      </c>
      <c r="N13" s="282">
        <f t="shared" si="0"/>
        <v>-0.07558139534883723</v>
      </c>
      <c r="O13" s="280">
        <f t="shared" si="0"/>
        <v>-0.05903398926654746</v>
      </c>
      <c r="P13" s="281">
        <f t="shared" si="0"/>
        <v>0.038277511961722466</v>
      </c>
      <c r="Q13" s="282">
        <f t="shared" si="0"/>
        <v>-0.017400204708290734</v>
      </c>
      <c r="R13" s="283">
        <f t="shared" si="0"/>
        <v>-0.25</v>
      </c>
      <c r="S13" s="287" t="s">
        <v>33</v>
      </c>
      <c r="T13" s="282">
        <f t="shared" si="0"/>
        <v>1.5</v>
      </c>
      <c r="U13" s="288">
        <v>0</v>
      </c>
      <c r="V13" s="289">
        <v>0</v>
      </c>
      <c r="W13" s="290">
        <v>0</v>
      </c>
      <c r="X13" s="291">
        <v>0</v>
      </c>
      <c r="Y13" s="292">
        <v>0</v>
      </c>
      <c r="Z13" s="290">
        <v>0</v>
      </c>
    </row>
    <row r="14" spans="1:26" ht="13.5" customHeight="1">
      <c r="A14" s="402" t="s">
        <v>8</v>
      </c>
      <c r="B14" s="146">
        <v>2007</v>
      </c>
      <c r="C14" s="293">
        <v>18293</v>
      </c>
      <c r="D14" s="181">
        <v>18614</v>
      </c>
      <c r="E14" s="277">
        <f>SUM(C14:D14)</f>
        <v>36907</v>
      </c>
      <c r="F14" s="267">
        <v>7295</v>
      </c>
      <c r="G14" s="267">
        <v>8229</v>
      </c>
      <c r="H14" s="294">
        <f>SUM(F14:G14)</f>
        <v>15524</v>
      </c>
      <c r="I14" s="276">
        <v>0</v>
      </c>
      <c r="J14" s="295">
        <v>0</v>
      </c>
      <c r="K14" s="277">
        <v>0</v>
      </c>
      <c r="L14" s="295">
        <v>0</v>
      </c>
      <c r="M14" s="276">
        <v>0</v>
      </c>
      <c r="N14" s="277">
        <f>SUM(L14:M14)</f>
        <v>0</v>
      </c>
      <c r="O14" s="293">
        <v>0</v>
      </c>
      <c r="P14" s="181">
        <v>0</v>
      </c>
      <c r="Q14" s="296">
        <v>0</v>
      </c>
      <c r="R14" s="275">
        <v>0</v>
      </c>
      <c r="S14" s="276">
        <v>0</v>
      </c>
      <c r="T14" s="277">
        <v>0</v>
      </c>
      <c r="U14" s="267">
        <v>7295</v>
      </c>
      <c r="V14" s="267">
        <v>8229</v>
      </c>
      <c r="W14" s="294">
        <f>SUM(U14:V14)</f>
        <v>15524</v>
      </c>
      <c r="X14" s="267">
        <v>0</v>
      </c>
      <c r="Y14" s="278">
        <v>0</v>
      </c>
      <c r="Z14" s="268">
        <v>0</v>
      </c>
    </row>
    <row r="15" spans="1:26" ht="13.5" customHeight="1">
      <c r="A15" s="403"/>
      <c r="B15" s="117">
        <v>2008</v>
      </c>
      <c r="C15" s="279">
        <v>18742</v>
      </c>
      <c r="D15" s="183">
        <v>18983</v>
      </c>
      <c r="E15" s="266">
        <f>SUM(C15:D15)</f>
        <v>37725</v>
      </c>
      <c r="F15" s="267">
        <v>6692</v>
      </c>
      <c r="G15" s="267">
        <v>6583</v>
      </c>
      <c r="H15" s="268">
        <f>SUM(F15:G15)</f>
        <v>13275</v>
      </c>
      <c r="I15" s="271">
        <v>0</v>
      </c>
      <c r="J15" s="267">
        <v>0</v>
      </c>
      <c r="K15" s="268">
        <v>0</v>
      </c>
      <c r="L15" s="267">
        <v>0</v>
      </c>
      <c r="M15" s="271">
        <v>0</v>
      </c>
      <c r="N15" s="268">
        <f>SUM(L15:M15)</f>
        <v>0</v>
      </c>
      <c r="O15" s="279">
        <v>0</v>
      </c>
      <c r="P15" s="183">
        <v>0</v>
      </c>
      <c r="Q15" s="273">
        <v>0</v>
      </c>
      <c r="R15" s="274">
        <v>0</v>
      </c>
      <c r="S15" s="271">
        <v>0</v>
      </c>
      <c r="T15" s="268">
        <v>0</v>
      </c>
      <c r="U15" s="274">
        <v>6692</v>
      </c>
      <c r="V15" s="271">
        <v>6583</v>
      </c>
      <c r="W15" s="268">
        <f>SUM(U15:V15)</f>
        <v>13275</v>
      </c>
      <c r="X15" s="267">
        <v>0</v>
      </c>
      <c r="Y15" s="278">
        <v>0</v>
      </c>
      <c r="Z15" s="268">
        <v>0</v>
      </c>
    </row>
    <row r="16" spans="1:26" ht="13.5" customHeight="1" thickBot="1">
      <c r="A16" s="404"/>
      <c r="B16" s="147" t="s">
        <v>0</v>
      </c>
      <c r="C16" s="297">
        <f aca="true" t="shared" si="1" ref="C16:H16">C15/C14-1</f>
        <v>0.024544907888263356</v>
      </c>
      <c r="D16" s="281">
        <f t="shared" si="1"/>
        <v>0.01982378854625555</v>
      </c>
      <c r="E16" s="282">
        <f t="shared" si="1"/>
        <v>0.022163817162055954</v>
      </c>
      <c r="F16" s="283">
        <f t="shared" si="1"/>
        <v>-0.08265935572309802</v>
      </c>
      <c r="G16" s="284">
        <f t="shared" si="1"/>
        <v>-0.2000243042897072</v>
      </c>
      <c r="H16" s="285">
        <f t="shared" si="1"/>
        <v>-0.14487245555269257</v>
      </c>
      <c r="I16" s="289">
        <v>0</v>
      </c>
      <c r="J16" s="291">
        <v>0</v>
      </c>
      <c r="K16" s="290">
        <v>0</v>
      </c>
      <c r="L16" s="298">
        <v>0</v>
      </c>
      <c r="M16" s="299">
        <v>0</v>
      </c>
      <c r="N16" s="300">
        <v>0</v>
      </c>
      <c r="O16" s="301">
        <v>0</v>
      </c>
      <c r="P16" s="302">
        <v>0</v>
      </c>
      <c r="Q16" s="303">
        <v>0</v>
      </c>
      <c r="R16" s="304">
        <v>0</v>
      </c>
      <c r="S16" s="305">
        <v>0</v>
      </c>
      <c r="T16" s="306">
        <v>0</v>
      </c>
      <c r="U16" s="307">
        <f>U15/U14-1</f>
        <v>-0.08265935572309802</v>
      </c>
      <c r="V16" s="287">
        <f>V15/V14-1</f>
        <v>-0.2000243042897072</v>
      </c>
      <c r="W16" s="285">
        <f>W15/W14-1</f>
        <v>-0.14487245555269257</v>
      </c>
      <c r="X16" s="291">
        <v>0</v>
      </c>
      <c r="Y16" s="292">
        <v>0</v>
      </c>
      <c r="Z16" s="290">
        <v>0</v>
      </c>
    </row>
    <row r="17" spans="1:26" ht="13.5" customHeight="1">
      <c r="A17" s="412" t="s">
        <v>9</v>
      </c>
      <c r="B17" s="116">
        <v>2007</v>
      </c>
      <c r="C17" s="272">
        <v>32878</v>
      </c>
      <c r="D17" s="265">
        <v>26704</v>
      </c>
      <c r="E17" s="273">
        <f>SUM(C17:D17)</f>
        <v>59582</v>
      </c>
      <c r="F17" s="267">
        <v>22141</v>
      </c>
      <c r="G17" s="267">
        <v>16764</v>
      </c>
      <c r="H17" s="268">
        <f>SUM(F17:G17)</f>
        <v>38905</v>
      </c>
      <c r="I17" s="269">
        <v>7200</v>
      </c>
      <c r="J17" s="270">
        <v>8693</v>
      </c>
      <c r="K17" s="268">
        <f>SUM(I17:J17)</f>
        <v>15893</v>
      </c>
      <c r="L17" s="267">
        <v>14828</v>
      </c>
      <c r="M17" s="271">
        <v>8016</v>
      </c>
      <c r="N17" s="268">
        <f>SUM(L17:M17)</f>
        <v>22844</v>
      </c>
      <c r="O17" s="272">
        <v>111</v>
      </c>
      <c r="P17" s="293">
        <v>55</v>
      </c>
      <c r="Q17" s="294">
        <f>SUM(O17:P17)</f>
        <v>166</v>
      </c>
      <c r="R17" s="267">
        <v>2</v>
      </c>
      <c r="S17" s="271">
        <v>0</v>
      </c>
      <c r="T17" s="268">
        <f>SUM(R17:S17)</f>
        <v>2</v>
      </c>
      <c r="U17" s="275">
        <v>0</v>
      </c>
      <c r="V17" s="276">
        <v>0</v>
      </c>
      <c r="W17" s="277">
        <v>0</v>
      </c>
      <c r="X17" s="267">
        <v>0</v>
      </c>
      <c r="Y17" s="278">
        <v>0</v>
      </c>
      <c r="Z17" s="268">
        <v>0</v>
      </c>
    </row>
    <row r="18" spans="1:26" ht="13.5" customHeight="1">
      <c r="A18" s="403"/>
      <c r="B18" s="117">
        <v>2008</v>
      </c>
      <c r="C18" s="279">
        <v>45883</v>
      </c>
      <c r="D18" s="183">
        <v>33244</v>
      </c>
      <c r="E18" s="273">
        <f>SUM(C18:D18)</f>
        <v>79127</v>
      </c>
      <c r="F18" s="267">
        <v>32746</v>
      </c>
      <c r="G18" s="267">
        <v>22082</v>
      </c>
      <c r="H18" s="268">
        <f>SUM(F18:G18)</f>
        <v>54828</v>
      </c>
      <c r="I18" s="271">
        <v>9722</v>
      </c>
      <c r="J18" s="267">
        <v>9926</v>
      </c>
      <c r="K18" s="268">
        <f>SUM(I18:J18)</f>
        <v>19648</v>
      </c>
      <c r="L18" s="267">
        <v>22967</v>
      </c>
      <c r="M18" s="271">
        <v>12220</v>
      </c>
      <c r="N18" s="268">
        <f>SUM(L18:M18)</f>
        <v>35187</v>
      </c>
      <c r="O18" s="279">
        <v>53</v>
      </c>
      <c r="P18" s="279">
        <v>44</v>
      </c>
      <c r="Q18" s="268">
        <f>SUM(O18:P18)</f>
        <v>97</v>
      </c>
      <c r="R18" s="267">
        <v>4</v>
      </c>
      <c r="S18" s="271">
        <v>2</v>
      </c>
      <c r="T18" s="268">
        <f>SUM(R18:S18)</f>
        <v>6</v>
      </c>
      <c r="U18" s="274">
        <v>0</v>
      </c>
      <c r="V18" s="271">
        <v>0</v>
      </c>
      <c r="W18" s="268">
        <v>0</v>
      </c>
      <c r="X18" s="267">
        <v>0</v>
      </c>
      <c r="Y18" s="278">
        <v>0</v>
      </c>
      <c r="Z18" s="268">
        <v>0</v>
      </c>
    </row>
    <row r="19" spans="1:26" ht="13.5" customHeight="1" thickBot="1">
      <c r="A19" s="413"/>
      <c r="B19" s="118" t="s">
        <v>0</v>
      </c>
      <c r="C19" s="308">
        <f>C18/C17-1</f>
        <v>0.39555325749741477</v>
      </c>
      <c r="D19" s="309">
        <f>D18/D17-1</f>
        <v>0.24490713001797482</v>
      </c>
      <c r="E19" s="310">
        <f aca="true" t="shared" si="2" ref="E19:T19">E18/E17-1</f>
        <v>0.32803531267832575</v>
      </c>
      <c r="F19" s="283">
        <f t="shared" si="2"/>
        <v>0.47897565602276315</v>
      </c>
      <c r="G19" s="284">
        <f t="shared" si="2"/>
        <v>0.31722739203054173</v>
      </c>
      <c r="H19" s="285">
        <f t="shared" si="2"/>
        <v>0.40927901298033675</v>
      </c>
      <c r="I19" s="284">
        <f>I18/I17-1</f>
        <v>0.3502777777777777</v>
      </c>
      <c r="J19" s="286">
        <f>J18/J17-1</f>
        <v>0.1418382606695041</v>
      </c>
      <c r="K19" s="285">
        <f t="shared" si="2"/>
        <v>0.2362675391681872</v>
      </c>
      <c r="L19" s="286">
        <f t="shared" si="2"/>
        <v>0.5488939843539251</v>
      </c>
      <c r="M19" s="284">
        <f t="shared" si="2"/>
        <v>0.5244510978043913</v>
      </c>
      <c r="N19" s="282">
        <f t="shared" si="2"/>
        <v>0.5403169322360357</v>
      </c>
      <c r="O19" s="308">
        <f t="shared" si="2"/>
        <v>-0.5225225225225225</v>
      </c>
      <c r="P19" s="311">
        <f t="shared" si="2"/>
        <v>-0.19999999999999996</v>
      </c>
      <c r="Q19" s="312">
        <f t="shared" si="2"/>
        <v>-0.4156626506024096</v>
      </c>
      <c r="R19" s="286">
        <f t="shared" si="2"/>
        <v>1</v>
      </c>
      <c r="S19" s="287" t="s">
        <v>33</v>
      </c>
      <c r="T19" s="282">
        <f t="shared" si="2"/>
        <v>2</v>
      </c>
      <c r="U19" s="288">
        <v>0</v>
      </c>
      <c r="V19" s="289">
        <v>0</v>
      </c>
      <c r="W19" s="306">
        <v>0</v>
      </c>
      <c r="X19" s="291">
        <v>0</v>
      </c>
      <c r="Y19" s="292">
        <v>0</v>
      </c>
      <c r="Z19" s="290">
        <v>0</v>
      </c>
    </row>
    <row r="20" spans="1:26" ht="13.5" customHeight="1">
      <c r="A20" s="394" t="s">
        <v>31</v>
      </c>
      <c r="B20" s="116">
        <v>2007</v>
      </c>
      <c r="C20" s="313">
        <v>15</v>
      </c>
      <c r="D20" s="314">
        <v>15</v>
      </c>
      <c r="E20" s="315">
        <f>SUM(C20:D20)</f>
        <v>30</v>
      </c>
      <c r="F20" s="275">
        <v>2</v>
      </c>
      <c r="G20" s="276">
        <v>2</v>
      </c>
      <c r="H20" s="277">
        <f>SUM(F20:G20)</f>
        <v>4</v>
      </c>
      <c r="I20" s="316">
        <v>0</v>
      </c>
      <c r="J20" s="317">
        <v>0</v>
      </c>
      <c r="K20" s="315">
        <v>0</v>
      </c>
      <c r="L20" s="316">
        <v>0</v>
      </c>
      <c r="M20" s="317">
        <v>0</v>
      </c>
      <c r="N20" s="315">
        <v>0</v>
      </c>
      <c r="O20" s="318">
        <v>0</v>
      </c>
      <c r="P20" s="314">
        <v>0</v>
      </c>
      <c r="Q20" s="315">
        <v>0</v>
      </c>
      <c r="R20" s="316">
        <v>0</v>
      </c>
      <c r="S20" s="317">
        <v>0</v>
      </c>
      <c r="T20" s="315">
        <v>0</v>
      </c>
      <c r="U20" s="316">
        <v>0</v>
      </c>
      <c r="V20" s="317">
        <v>0</v>
      </c>
      <c r="W20" s="319">
        <v>0</v>
      </c>
      <c r="X20" s="320">
        <v>2</v>
      </c>
      <c r="Y20" s="317">
        <v>2</v>
      </c>
      <c r="Z20" s="277">
        <f>SUM(X20:Y20)</f>
        <v>4</v>
      </c>
    </row>
    <row r="21" spans="1:26" ht="13.5" customHeight="1">
      <c r="A21" s="395"/>
      <c r="B21" s="117">
        <v>2008</v>
      </c>
      <c r="C21" s="321">
        <v>32</v>
      </c>
      <c r="D21" s="322">
        <v>30</v>
      </c>
      <c r="E21" s="323">
        <f>SUM(C21:D21)</f>
        <v>62</v>
      </c>
      <c r="F21" s="274">
        <v>5</v>
      </c>
      <c r="G21" s="271">
        <v>4</v>
      </c>
      <c r="H21" s="324">
        <f>SUM(F21:G21)</f>
        <v>9</v>
      </c>
      <c r="I21" s="325">
        <v>0</v>
      </c>
      <c r="J21" s="326">
        <v>0</v>
      </c>
      <c r="K21" s="327">
        <v>0</v>
      </c>
      <c r="L21" s="325">
        <v>0</v>
      </c>
      <c r="M21" s="326">
        <v>0</v>
      </c>
      <c r="N21" s="327">
        <v>0</v>
      </c>
      <c r="O21" s="321">
        <v>0</v>
      </c>
      <c r="P21" s="322">
        <v>0</v>
      </c>
      <c r="Q21" s="327">
        <v>0</v>
      </c>
      <c r="R21" s="325">
        <v>0</v>
      </c>
      <c r="S21" s="326">
        <v>0</v>
      </c>
      <c r="T21" s="327">
        <v>0</v>
      </c>
      <c r="U21" s="325">
        <v>0</v>
      </c>
      <c r="V21" s="326">
        <v>0</v>
      </c>
      <c r="W21" s="328">
        <v>0</v>
      </c>
      <c r="X21" s="329">
        <v>5</v>
      </c>
      <c r="Y21" s="326">
        <v>4</v>
      </c>
      <c r="Z21" s="268">
        <f>SUM(X21:Y21)</f>
        <v>9</v>
      </c>
    </row>
    <row r="22" spans="1:26" ht="13.5" customHeight="1" thickBot="1">
      <c r="A22" s="396"/>
      <c r="B22" s="118" t="s">
        <v>0</v>
      </c>
      <c r="C22" s="330">
        <f aca="true" t="shared" si="3" ref="C22:H22">C21/C20-1</f>
        <v>1.1333333333333333</v>
      </c>
      <c r="D22" s="281">
        <f t="shared" si="3"/>
        <v>1</v>
      </c>
      <c r="E22" s="331">
        <f t="shared" si="3"/>
        <v>1.0666666666666669</v>
      </c>
      <c r="F22" s="330">
        <f t="shared" si="3"/>
        <v>1.5</v>
      </c>
      <c r="G22" s="281">
        <f t="shared" si="3"/>
        <v>1</v>
      </c>
      <c r="H22" s="331">
        <f t="shared" si="3"/>
        <v>1.25</v>
      </c>
      <c r="I22" s="332">
        <v>0</v>
      </c>
      <c r="J22" s="333">
        <v>0</v>
      </c>
      <c r="K22" s="334">
        <v>0</v>
      </c>
      <c r="L22" s="332">
        <v>0</v>
      </c>
      <c r="M22" s="333">
        <v>0</v>
      </c>
      <c r="N22" s="334">
        <v>0</v>
      </c>
      <c r="O22" s="332">
        <v>0</v>
      </c>
      <c r="P22" s="333">
        <v>0</v>
      </c>
      <c r="Q22" s="334">
        <v>0</v>
      </c>
      <c r="R22" s="332">
        <v>0</v>
      </c>
      <c r="S22" s="333">
        <v>0</v>
      </c>
      <c r="T22" s="334">
        <v>0</v>
      </c>
      <c r="U22" s="332">
        <v>0</v>
      </c>
      <c r="V22" s="333">
        <v>0</v>
      </c>
      <c r="W22" s="334">
        <v>0</v>
      </c>
      <c r="X22" s="335">
        <f>X21/X20-1</f>
        <v>1.5</v>
      </c>
      <c r="Y22" s="281">
        <f>Y21/Y20-1</f>
        <v>1</v>
      </c>
      <c r="Z22" s="331">
        <f>Z21/Z20-1</f>
        <v>1.25</v>
      </c>
    </row>
    <row r="23" spans="1:26" ht="13.5" customHeight="1">
      <c r="A23" s="402" t="s">
        <v>10</v>
      </c>
      <c r="B23" s="146">
        <v>2007</v>
      </c>
      <c r="C23" s="204">
        <v>23455</v>
      </c>
      <c r="D23" s="181">
        <v>21189</v>
      </c>
      <c r="E23" s="277">
        <f>SUM(C23:D23)</f>
        <v>44644</v>
      </c>
      <c r="F23" s="295">
        <v>9705</v>
      </c>
      <c r="G23" s="295">
        <v>9076</v>
      </c>
      <c r="H23" s="277">
        <f>SUM(F23:G23)</f>
        <v>18781</v>
      </c>
      <c r="I23" s="276">
        <v>8805</v>
      </c>
      <c r="J23" s="295">
        <v>8389</v>
      </c>
      <c r="K23" s="277">
        <f>SUM(I23:J23)</f>
        <v>17194</v>
      </c>
      <c r="L23" s="295">
        <v>833</v>
      </c>
      <c r="M23" s="276">
        <v>665</v>
      </c>
      <c r="N23" s="277">
        <f>SUM(L23:M23)</f>
        <v>1498</v>
      </c>
      <c r="O23" s="204">
        <v>60</v>
      </c>
      <c r="P23" s="293">
        <v>12</v>
      </c>
      <c r="Q23" s="277">
        <f>SUM(O23:P23)</f>
        <v>72</v>
      </c>
      <c r="R23" s="295">
        <v>7</v>
      </c>
      <c r="S23" s="276">
        <v>10</v>
      </c>
      <c r="T23" s="277">
        <f>SUM(R23:S23)</f>
        <v>17</v>
      </c>
      <c r="U23" s="295">
        <v>0</v>
      </c>
      <c r="V23" s="336">
        <v>0</v>
      </c>
      <c r="W23" s="337">
        <v>0</v>
      </c>
      <c r="X23" s="275">
        <v>0</v>
      </c>
      <c r="Y23" s="336">
        <v>0</v>
      </c>
      <c r="Z23" s="277">
        <v>0</v>
      </c>
    </row>
    <row r="24" spans="1:26" ht="13.5" customHeight="1">
      <c r="A24" s="403"/>
      <c r="B24" s="117">
        <v>2008</v>
      </c>
      <c r="C24" s="279">
        <v>31153</v>
      </c>
      <c r="D24" s="183">
        <v>28709</v>
      </c>
      <c r="E24" s="266">
        <f>SUM(C24:D24)</f>
        <v>59862</v>
      </c>
      <c r="F24" s="267">
        <v>12844</v>
      </c>
      <c r="G24" s="267">
        <v>12816</v>
      </c>
      <c r="H24" s="324">
        <f>SUM(F24:G24)</f>
        <v>25660</v>
      </c>
      <c r="I24" s="271">
        <v>11475</v>
      </c>
      <c r="J24" s="267">
        <v>11815</v>
      </c>
      <c r="K24" s="324">
        <f>SUM(I24:J24)</f>
        <v>23290</v>
      </c>
      <c r="L24" s="267">
        <v>1290</v>
      </c>
      <c r="M24" s="271">
        <v>963</v>
      </c>
      <c r="N24" s="324">
        <f>SUM(L24:M24)</f>
        <v>2253</v>
      </c>
      <c r="O24" s="279">
        <v>67</v>
      </c>
      <c r="P24" s="279">
        <v>19</v>
      </c>
      <c r="Q24" s="324">
        <f>SUM(O24:P24)</f>
        <v>86</v>
      </c>
      <c r="R24" s="267">
        <v>12</v>
      </c>
      <c r="S24" s="271">
        <v>19</v>
      </c>
      <c r="T24" s="324">
        <f>SUM(R24:S24)</f>
        <v>31</v>
      </c>
      <c r="U24" s="267">
        <v>0</v>
      </c>
      <c r="V24" s="278">
        <v>0</v>
      </c>
      <c r="W24" s="338">
        <v>0</v>
      </c>
      <c r="X24" s="274">
        <v>0</v>
      </c>
      <c r="Y24" s="278">
        <v>0</v>
      </c>
      <c r="Z24" s="268">
        <v>0</v>
      </c>
    </row>
    <row r="25" spans="1:26" ht="13.5" customHeight="1" thickBot="1">
      <c r="A25" s="404"/>
      <c r="B25" s="147" t="s">
        <v>0</v>
      </c>
      <c r="C25" s="297">
        <f>C24/C23-1</f>
        <v>0.32820294180345333</v>
      </c>
      <c r="D25" s="281">
        <f>D24/D23-1</f>
        <v>0.3549011279437444</v>
      </c>
      <c r="E25" s="282">
        <f aca="true" t="shared" si="4" ref="E25:S25">E24/E23-1</f>
        <v>0.34087447361347545</v>
      </c>
      <c r="F25" s="283">
        <f t="shared" si="4"/>
        <v>0.3234415249871201</v>
      </c>
      <c r="G25" s="284">
        <f t="shared" si="4"/>
        <v>0.4120758043190833</v>
      </c>
      <c r="H25" s="285">
        <f t="shared" si="4"/>
        <v>0.36627442628188067</v>
      </c>
      <c r="I25" s="284">
        <f>I24/I23-1</f>
        <v>0.303236797274276</v>
      </c>
      <c r="J25" s="286">
        <f>J24/J23-1</f>
        <v>0.40839194182858507</v>
      </c>
      <c r="K25" s="285">
        <f t="shared" si="4"/>
        <v>0.3545422821914621</v>
      </c>
      <c r="L25" s="286">
        <f t="shared" si="4"/>
        <v>0.5486194477791115</v>
      </c>
      <c r="M25" s="284">
        <f t="shared" si="4"/>
        <v>0.4481203007518797</v>
      </c>
      <c r="N25" s="282">
        <f t="shared" si="4"/>
        <v>0.5040053404539386</v>
      </c>
      <c r="O25" s="297">
        <f t="shared" si="4"/>
        <v>0.1166666666666667</v>
      </c>
      <c r="P25" s="339">
        <f t="shared" si="4"/>
        <v>0.5833333333333333</v>
      </c>
      <c r="Q25" s="285">
        <f t="shared" si="4"/>
        <v>0.19444444444444442</v>
      </c>
      <c r="R25" s="286">
        <f t="shared" si="4"/>
        <v>0.7142857142857142</v>
      </c>
      <c r="S25" s="284">
        <f t="shared" si="4"/>
        <v>0.8999999999999999</v>
      </c>
      <c r="T25" s="282">
        <f>T24/T23-1</f>
        <v>0.8235294117647058</v>
      </c>
      <c r="U25" s="291">
        <v>0</v>
      </c>
      <c r="V25" s="292">
        <v>0</v>
      </c>
      <c r="W25" s="340">
        <v>0</v>
      </c>
      <c r="X25" s="288">
        <v>0</v>
      </c>
      <c r="Y25" s="292">
        <v>0</v>
      </c>
      <c r="Z25" s="290">
        <v>0</v>
      </c>
    </row>
    <row r="26" spans="1:26" ht="13.5" customHeight="1">
      <c r="A26" s="402" t="s">
        <v>11</v>
      </c>
      <c r="B26" s="116">
        <v>2007</v>
      </c>
      <c r="C26" s="293">
        <v>639</v>
      </c>
      <c r="D26" s="181">
        <v>592</v>
      </c>
      <c r="E26" s="273">
        <f>SUM(C26:D26)</f>
        <v>1231</v>
      </c>
      <c r="F26" s="295">
        <v>145</v>
      </c>
      <c r="G26" s="295">
        <v>145</v>
      </c>
      <c r="H26" s="268">
        <f>SUM(F26:G26)</f>
        <v>290</v>
      </c>
      <c r="I26" s="269">
        <v>0</v>
      </c>
      <c r="J26" s="270">
        <v>0</v>
      </c>
      <c r="K26" s="268">
        <v>0</v>
      </c>
      <c r="L26" s="267">
        <v>0</v>
      </c>
      <c r="M26" s="269">
        <v>0</v>
      </c>
      <c r="N26" s="268">
        <f>SUM(L26:M26)</f>
        <v>0</v>
      </c>
      <c r="O26" s="272">
        <v>0</v>
      </c>
      <c r="P26" s="293">
        <v>0</v>
      </c>
      <c r="Q26" s="277">
        <v>0</v>
      </c>
      <c r="R26" s="267">
        <v>0</v>
      </c>
      <c r="S26" s="271">
        <v>0</v>
      </c>
      <c r="T26" s="268">
        <f>SUM(R26:S26)</f>
        <v>0</v>
      </c>
      <c r="U26" s="275">
        <v>145</v>
      </c>
      <c r="V26" s="336">
        <v>145</v>
      </c>
      <c r="W26" s="277">
        <f>SUM(U26:V26)</f>
        <v>290</v>
      </c>
      <c r="X26" s="267">
        <v>0</v>
      </c>
      <c r="Y26" s="278">
        <v>0</v>
      </c>
      <c r="Z26" s="268">
        <v>0</v>
      </c>
    </row>
    <row r="27" spans="1:26" ht="13.5" customHeight="1">
      <c r="A27" s="403"/>
      <c r="B27" s="117">
        <v>2008</v>
      </c>
      <c r="C27" s="279">
        <v>331</v>
      </c>
      <c r="D27" s="183">
        <v>287</v>
      </c>
      <c r="E27" s="273">
        <f>SUM(C27:D27)</f>
        <v>618</v>
      </c>
      <c r="F27" s="267">
        <v>90</v>
      </c>
      <c r="G27" s="267">
        <v>90</v>
      </c>
      <c r="H27" s="268">
        <f>SUM(F27:G27)</f>
        <v>180</v>
      </c>
      <c r="I27" s="271">
        <v>0</v>
      </c>
      <c r="J27" s="267">
        <v>0</v>
      </c>
      <c r="K27" s="268">
        <v>0</v>
      </c>
      <c r="L27" s="267">
        <v>0</v>
      </c>
      <c r="M27" s="269">
        <v>0</v>
      </c>
      <c r="N27" s="268">
        <f>SUM(L27:M27)</f>
        <v>0</v>
      </c>
      <c r="O27" s="279">
        <v>0</v>
      </c>
      <c r="P27" s="279">
        <v>0</v>
      </c>
      <c r="Q27" s="268">
        <v>0</v>
      </c>
      <c r="R27" s="267">
        <v>0</v>
      </c>
      <c r="S27" s="271">
        <v>0</v>
      </c>
      <c r="T27" s="268">
        <f>SUM(R27:S27)</f>
        <v>0</v>
      </c>
      <c r="U27" s="274">
        <v>90</v>
      </c>
      <c r="V27" s="278">
        <v>90</v>
      </c>
      <c r="W27" s="324">
        <f>SUM(U27:V27)</f>
        <v>180</v>
      </c>
      <c r="X27" s="267">
        <v>0</v>
      </c>
      <c r="Y27" s="278">
        <v>0</v>
      </c>
      <c r="Z27" s="268">
        <v>0</v>
      </c>
    </row>
    <row r="28" spans="1:26" ht="13.5" customHeight="1" thickBot="1">
      <c r="A28" s="404"/>
      <c r="B28" s="118" t="s">
        <v>0</v>
      </c>
      <c r="C28" s="297">
        <f aca="true" t="shared" si="5" ref="C28:H28">C27/C26-1</f>
        <v>-0.4820031298904538</v>
      </c>
      <c r="D28" s="281">
        <f t="shared" si="5"/>
        <v>-0.5152027027027026</v>
      </c>
      <c r="E28" s="282">
        <f t="shared" si="5"/>
        <v>-0.4979691307879772</v>
      </c>
      <c r="F28" s="283">
        <f t="shared" si="5"/>
        <v>-0.3793103448275862</v>
      </c>
      <c r="G28" s="284">
        <f t="shared" si="5"/>
        <v>-0.3793103448275862</v>
      </c>
      <c r="H28" s="285">
        <f t="shared" si="5"/>
        <v>-0.3793103448275862</v>
      </c>
      <c r="I28" s="289">
        <v>0</v>
      </c>
      <c r="J28" s="291">
        <v>0</v>
      </c>
      <c r="K28" s="290">
        <v>0</v>
      </c>
      <c r="L28" s="298">
        <v>0</v>
      </c>
      <c r="M28" s="299">
        <v>0</v>
      </c>
      <c r="N28" s="290">
        <v>0</v>
      </c>
      <c r="O28" s="341">
        <v>0</v>
      </c>
      <c r="P28" s="301">
        <v>0</v>
      </c>
      <c r="Q28" s="306">
        <v>0</v>
      </c>
      <c r="R28" s="342">
        <v>0</v>
      </c>
      <c r="S28" s="305">
        <v>0</v>
      </c>
      <c r="T28" s="306">
        <v>0</v>
      </c>
      <c r="U28" s="307">
        <f>U27/U26-1</f>
        <v>-0.3793103448275862</v>
      </c>
      <c r="V28" s="343">
        <f>V27/V26-1</f>
        <v>-0.3793103448275862</v>
      </c>
      <c r="W28" s="285">
        <f>W27/W26-1</f>
        <v>-0.3793103448275862</v>
      </c>
      <c r="X28" s="291">
        <v>0</v>
      </c>
      <c r="Y28" s="292">
        <v>0</v>
      </c>
      <c r="Z28" s="290">
        <v>0</v>
      </c>
    </row>
    <row r="29" spans="1:26" ht="13.5" customHeight="1" thickBot="1">
      <c r="A29" s="425" t="s">
        <v>24</v>
      </c>
      <c r="B29" s="146">
        <v>2007</v>
      </c>
      <c r="C29" s="318">
        <f>SUM(C11+C17+C23)</f>
        <v>97104</v>
      </c>
      <c r="D29" s="314">
        <f>SUM(D11+D17+D23)</f>
        <v>81805</v>
      </c>
      <c r="E29" s="315">
        <f>SUM(C29+D29)</f>
        <v>178909</v>
      </c>
      <c r="F29" s="344">
        <f>SUM(F11+F17+F23)</f>
        <v>42660</v>
      </c>
      <c r="G29" s="314">
        <f>SUM(G11+G17+G23)</f>
        <v>35325</v>
      </c>
      <c r="H29" s="345">
        <f>SUM(F29+G29)</f>
        <v>77985</v>
      </c>
      <c r="I29" s="318">
        <f>SUM(I11+I17+I23)</f>
        <v>24316</v>
      </c>
      <c r="J29" s="314">
        <f>SUM(J11+J17+J23)</f>
        <v>24477</v>
      </c>
      <c r="K29" s="315">
        <f>SUM(I29+J29)</f>
        <v>48793</v>
      </c>
      <c r="L29" s="344">
        <f>SUM(L11+L17+L23)</f>
        <v>17601</v>
      </c>
      <c r="M29" s="314">
        <f>SUM(M11+M17+M23)</f>
        <v>10353</v>
      </c>
      <c r="N29" s="345">
        <f>SUM(L29+M29)</f>
        <v>27954</v>
      </c>
      <c r="O29" s="318">
        <f>SUM(O11+O17+O23)</f>
        <v>730</v>
      </c>
      <c r="P29" s="314">
        <f>SUM(P11+P17+P23)</f>
        <v>485</v>
      </c>
      <c r="Q29" s="315">
        <f>SUM(O29+P29)</f>
        <v>1215</v>
      </c>
      <c r="R29" s="344">
        <f>SUM(R11+R17+R23)</f>
        <v>13</v>
      </c>
      <c r="S29" s="314">
        <f>SUM(S11+S17+S23)</f>
        <v>10</v>
      </c>
      <c r="T29" s="345">
        <f>SUM(R29+S29)</f>
        <v>23</v>
      </c>
      <c r="U29" s="318">
        <f>SUM(U11+U17+U23)</f>
        <v>0</v>
      </c>
      <c r="V29" s="314">
        <f>SUM(V11+V17+V23)</f>
        <v>0</v>
      </c>
      <c r="W29" s="315">
        <f>SUM(U29+V29)</f>
        <v>0</v>
      </c>
      <c r="X29" s="318">
        <f>SUM(X11+X17+X23)</f>
        <v>0</v>
      </c>
      <c r="Y29" s="314">
        <f>SUM(Y11+Y17+Y23)</f>
        <v>0</v>
      </c>
      <c r="Z29" s="315">
        <f>SUM(X29+Y29)</f>
        <v>0</v>
      </c>
    </row>
    <row r="30" spans="1:26" ht="13.5" customHeight="1" thickBot="1">
      <c r="A30" s="425"/>
      <c r="B30" s="117">
        <v>2008</v>
      </c>
      <c r="C30" s="321">
        <f>SUM(C12+C18+C24)</f>
        <v>132537</v>
      </c>
      <c r="D30" s="322">
        <f>SUM(D12+D18+D24)</f>
        <v>111877</v>
      </c>
      <c r="E30" s="327">
        <f>SUM(C30+D30)</f>
        <v>244414</v>
      </c>
      <c r="F30" s="346">
        <f>SUM(F12+F18+F24)</f>
        <v>60942</v>
      </c>
      <c r="G30" s="347">
        <f>SUM(G12+G18+G24)</f>
        <v>48430</v>
      </c>
      <c r="H30" s="348">
        <f>SUM(F30+G30)</f>
        <v>109372</v>
      </c>
      <c r="I30" s="321">
        <f>SUM(I12+I18+I24)</f>
        <v>34136</v>
      </c>
      <c r="J30" s="322">
        <f>SUM(J12+J18+J24)</f>
        <v>33377</v>
      </c>
      <c r="K30" s="327">
        <f>SUM(I30+J30)</f>
        <v>67513</v>
      </c>
      <c r="L30" s="346">
        <f>SUM(L12+L18+L24)</f>
        <v>26141</v>
      </c>
      <c r="M30" s="347">
        <f>SUM(M12+M18+M24)</f>
        <v>14638</v>
      </c>
      <c r="N30" s="348">
        <f>SUM(L30+M30)</f>
        <v>40779</v>
      </c>
      <c r="O30" s="321">
        <f>SUM(O12+O18+O24)</f>
        <v>646</v>
      </c>
      <c r="P30" s="322">
        <f>SUM(P12+P18+P24)</f>
        <v>497</v>
      </c>
      <c r="Q30" s="327">
        <f>SUM(O30+P30)</f>
        <v>1143</v>
      </c>
      <c r="R30" s="346">
        <f>SUM(R12+R18+R24)</f>
        <v>19</v>
      </c>
      <c r="S30" s="347">
        <f>SUM(S12+S18+S24)</f>
        <v>28</v>
      </c>
      <c r="T30" s="348">
        <f>SUM(R30+S30)</f>
        <v>47</v>
      </c>
      <c r="U30" s="321">
        <f>SUM(U12+U18+U24)</f>
        <v>0</v>
      </c>
      <c r="V30" s="322">
        <f>SUM(V12+V18+V24)</f>
        <v>0</v>
      </c>
      <c r="W30" s="327">
        <f>SUM(U30+V30)</f>
        <v>0</v>
      </c>
      <c r="X30" s="321">
        <f>SUM(X12+X18+X24)</f>
        <v>0</v>
      </c>
      <c r="Y30" s="322">
        <f>SUM(Y12+Y18+Y24)</f>
        <v>0</v>
      </c>
      <c r="Z30" s="327">
        <f>SUM(X30+Y30)</f>
        <v>0</v>
      </c>
    </row>
    <row r="31" spans="1:26" ht="13.5" customHeight="1" thickBot="1">
      <c r="A31" s="425"/>
      <c r="B31" s="147" t="s">
        <v>0</v>
      </c>
      <c r="C31" s="330">
        <f>C30/C29-1</f>
        <v>0.3648974295600593</v>
      </c>
      <c r="D31" s="281">
        <f aca="true" t="shared" si="6" ref="D31:T31">D30/D29-1</f>
        <v>0.3676058920603875</v>
      </c>
      <c r="E31" s="331">
        <f t="shared" si="6"/>
        <v>0.36613585677634997</v>
      </c>
      <c r="F31" s="335">
        <f t="shared" si="6"/>
        <v>0.42855133614627294</v>
      </c>
      <c r="G31" s="281">
        <f t="shared" si="6"/>
        <v>0.37098372257607926</v>
      </c>
      <c r="H31" s="339">
        <f t="shared" si="6"/>
        <v>0.40247483490414826</v>
      </c>
      <c r="I31" s="349">
        <f t="shared" si="6"/>
        <v>0.40384931732192797</v>
      </c>
      <c r="J31" s="309">
        <f t="shared" si="6"/>
        <v>0.3636066511418883</v>
      </c>
      <c r="K31" s="350">
        <f t="shared" si="6"/>
        <v>0.3836615908019594</v>
      </c>
      <c r="L31" s="335">
        <f t="shared" si="6"/>
        <v>0.4851997045622407</v>
      </c>
      <c r="M31" s="281">
        <f t="shared" si="6"/>
        <v>0.4138896938085579</v>
      </c>
      <c r="N31" s="339">
        <f t="shared" si="6"/>
        <v>0.45878943979394715</v>
      </c>
      <c r="O31" s="330">
        <f t="shared" si="6"/>
        <v>-0.1150684931506849</v>
      </c>
      <c r="P31" s="281">
        <f t="shared" si="6"/>
        <v>0.024742268041237025</v>
      </c>
      <c r="Q31" s="331">
        <f t="shared" si="6"/>
        <v>-0.059259259259259234</v>
      </c>
      <c r="R31" s="335">
        <f t="shared" si="6"/>
        <v>0.46153846153846145</v>
      </c>
      <c r="S31" s="281">
        <f t="shared" si="6"/>
        <v>1.7999999999999998</v>
      </c>
      <c r="T31" s="339">
        <f t="shared" si="6"/>
        <v>1.0434782608695654</v>
      </c>
      <c r="U31" s="288">
        <v>0</v>
      </c>
      <c r="V31" s="305">
        <v>0</v>
      </c>
      <c r="W31" s="351">
        <v>0</v>
      </c>
      <c r="X31" s="304">
        <v>0</v>
      </c>
      <c r="Y31" s="305">
        <v>0</v>
      </c>
      <c r="Z31" s="306">
        <v>0</v>
      </c>
    </row>
    <row r="32" spans="1:26" ht="13.5" customHeight="1" thickBot="1">
      <c r="A32" s="425" t="s">
        <v>27</v>
      </c>
      <c r="B32" s="116">
        <v>2007</v>
      </c>
      <c r="C32" s="318">
        <f>SUM(C14+C26)</f>
        <v>18932</v>
      </c>
      <c r="D32" s="314">
        <f>SUM(D14+D26)</f>
        <v>19206</v>
      </c>
      <c r="E32" s="315">
        <f>SUM(C32+D32)</f>
        <v>38138</v>
      </c>
      <c r="F32" s="346">
        <f>SUM(F14+F26)</f>
        <v>7440</v>
      </c>
      <c r="G32" s="347">
        <f>SUM(G14+G26)</f>
        <v>8374</v>
      </c>
      <c r="H32" s="348">
        <f>SUM(F32+G32)</f>
        <v>15814</v>
      </c>
      <c r="I32" s="318">
        <f>SUM(I14+I26)</f>
        <v>0</v>
      </c>
      <c r="J32" s="314">
        <f>SUM(J14+J26)</f>
        <v>0</v>
      </c>
      <c r="K32" s="315">
        <f>SUM(I32+J32)</f>
        <v>0</v>
      </c>
      <c r="L32" s="346">
        <f>SUM(L14+L26)</f>
        <v>0</v>
      </c>
      <c r="M32" s="347">
        <f>SUM(M14+M26)</f>
        <v>0</v>
      </c>
      <c r="N32" s="348">
        <f>SUM(L32+M32)</f>
        <v>0</v>
      </c>
      <c r="O32" s="318">
        <f>SUM(O14+O26)</f>
        <v>0</v>
      </c>
      <c r="P32" s="314">
        <f>SUM(P14+P26)</f>
        <v>0</v>
      </c>
      <c r="Q32" s="315">
        <f>SUM(O32+P32)</f>
        <v>0</v>
      </c>
      <c r="R32" s="346">
        <f>SUM(R14+R26)</f>
        <v>0</v>
      </c>
      <c r="S32" s="347">
        <f>SUM(S14+S26)</f>
        <v>0</v>
      </c>
      <c r="T32" s="348">
        <f>SUM(R32+S32)</f>
        <v>0</v>
      </c>
      <c r="U32" s="318">
        <f>SUM(U14+U26)</f>
        <v>7440</v>
      </c>
      <c r="V32" s="314">
        <f>SUM(V14+V26)</f>
        <v>8374</v>
      </c>
      <c r="W32" s="315">
        <f>SUM(U32+V32)</f>
        <v>15814</v>
      </c>
      <c r="X32" s="318">
        <f>SUM(X14+X26)</f>
        <v>0</v>
      </c>
      <c r="Y32" s="314">
        <f>SUM(Y14+Y26)</f>
        <v>0</v>
      </c>
      <c r="Z32" s="315">
        <f>SUM(X32+Y32)</f>
        <v>0</v>
      </c>
    </row>
    <row r="33" spans="1:26" ht="13.5" customHeight="1" thickBot="1">
      <c r="A33" s="425"/>
      <c r="B33" s="117">
        <v>2008</v>
      </c>
      <c r="C33" s="321">
        <f>SUM(C15+C27)</f>
        <v>19073</v>
      </c>
      <c r="D33" s="322">
        <f>SUM(D15+D27)</f>
        <v>19270</v>
      </c>
      <c r="E33" s="327">
        <f>SUM(C33+D33)</f>
        <v>38343</v>
      </c>
      <c r="F33" s="346">
        <f>SUM(F15+F27)</f>
        <v>6782</v>
      </c>
      <c r="G33" s="347">
        <f>SUM(G15+G27)</f>
        <v>6673</v>
      </c>
      <c r="H33" s="348">
        <f>SUM(F33+G33)</f>
        <v>13455</v>
      </c>
      <c r="I33" s="321">
        <f>SUM(I15+I27)</f>
        <v>0</v>
      </c>
      <c r="J33" s="322">
        <f>SUM(J15+J27)</f>
        <v>0</v>
      </c>
      <c r="K33" s="327">
        <f>SUM(I33+J33)</f>
        <v>0</v>
      </c>
      <c r="L33" s="346">
        <f>SUM(L15+L27)</f>
        <v>0</v>
      </c>
      <c r="M33" s="347">
        <f>SUM(M15+M27)</f>
        <v>0</v>
      </c>
      <c r="N33" s="348">
        <f>SUM(L33+M33)</f>
        <v>0</v>
      </c>
      <c r="O33" s="321">
        <f>SUM(O15+O27)</f>
        <v>0</v>
      </c>
      <c r="P33" s="322">
        <f>SUM(P15+P27)</f>
        <v>0</v>
      </c>
      <c r="Q33" s="327">
        <f>SUM(O33+P33)</f>
        <v>0</v>
      </c>
      <c r="R33" s="346">
        <f>SUM(R15+R27)</f>
        <v>0</v>
      </c>
      <c r="S33" s="347">
        <f>SUM(S15+S27)</f>
        <v>0</v>
      </c>
      <c r="T33" s="348">
        <f>SUM(R33+S33)</f>
        <v>0</v>
      </c>
      <c r="U33" s="321">
        <f>SUM(U15+U27)</f>
        <v>6782</v>
      </c>
      <c r="V33" s="322">
        <f>SUM(V15+V27)</f>
        <v>6673</v>
      </c>
      <c r="W33" s="327">
        <f>SUM(U33+V33)</f>
        <v>13455</v>
      </c>
      <c r="X33" s="321">
        <f>SUM(X15+X27)</f>
        <v>0</v>
      </c>
      <c r="Y33" s="322">
        <f>SUM(Y15+Y27)</f>
        <v>0</v>
      </c>
      <c r="Z33" s="327">
        <f>SUM(X33+Y33)</f>
        <v>0</v>
      </c>
    </row>
    <row r="34" spans="1:26" ht="13.5" customHeight="1" thickBot="1">
      <c r="A34" s="425"/>
      <c r="B34" s="118" t="s">
        <v>0</v>
      </c>
      <c r="C34" s="330">
        <f aca="true" t="shared" si="7" ref="C34:H34">C33/C32-1</f>
        <v>0.007447707585041208</v>
      </c>
      <c r="D34" s="281">
        <f t="shared" si="7"/>
        <v>0.003332291992085734</v>
      </c>
      <c r="E34" s="331">
        <f t="shared" si="7"/>
        <v>0.005375216319681186</v>
      </c>
      <c r="F34" s="335">
        <f t="shared" si="7"/>
        <v>-0.08844086021505382</v>
      </c>
      <c r="G34" s="281">
        <f t="shared" si="7"/>
        <v>-0.20312873178887036</v>
      </c>
      <c r="H34" s="339">
        <f t="shared" si="7"/>
        <v>-0.1491716200834703</v>
      </c>
      <c r="I34" s="288">
        <v>0</v>
      </c>
      <c r="J34" s="289">
        <v>0</v>
      </c>
      <c r="K34" s="290">
        <v>0</v>
      </c>
      <c r="L34" s="298">
        <v>0</v>
      </c>
      <c r="M34" s="299">
        <v>0</v>
      </c>
      <c r="N34" s="340">
        <v>0</v>
      </c>
      <c r="O34" s="341">
        <v>0</v>
      </c>
      <c r="P34" s="302">
        <v>0</v>
      </c>
      <c r="Q34" s="306">
        <v>0</v>
      </c>
      <c r="R34" s="342">
        <v>0</v>
      </c>
      <c r="S34" s="305">
        <v>0</v>
      </c>
      <c r="T34" s="352">
        <v>0</v>
      </c>
      <c r="U34" s="283">
        <f>U33/U32-1</f>
        <v>-0.08844086021505382</v>
      </c>
      <c r="V34" s="284">
        <f>V33/V32-1</f>
        <v>-0.20312873178887036</v>
      </c>
      <c r="W34" s="285">
        <f>W33/W32-1</f>
        <v>-0.1491716200834703</v>
      </c>
      <c r="X34" s="304">
        <v>0</v>
      </c>
      <c r="Y34" s="305">
        <v>0</v>
      </c>
      <c r="Z34" s="306">
        <v>0</v>
      </c>
    </row>
    <row r="35" spans="1:26" ht="13.5" customHeight="1">
      <c r="A35" s="394" t="s">
        <v>32</v>
      </c>
      <c r="B35" s="116">
        <v>2007</v>
      </c>
      <c r="C35" s="318">
        <f>C20</f>
        <v>15</v>
      </c>
      <c r="D35" s="314">
        <f>D20</f>
        <v>15</v>
      </c>
      <c r="E35" s="315">
        <f>SUM(C35+D35)</f>
        <v>30</v>
      </c>
      <c r="F35" s="344">
        <f>F20</f>
        <v>2</v>
      </c>
      <c r="G35" s="314">
        <f>G20</f>
        <v>2</v>
      </c>
      <c r="H35" s="315">
        <f>SUM(F35+G35)</f>
        <v>4</v>
      </c>
      <c r="I35" s="318">
        <f>I20</f>
        <v>0</v>
      </c>
      <c r="J35" s="314">
        <f>J20</f>
        <v>0</v>
      </c>
      <c r="K35" s="315">
        <f>SUM(I35+J35)</f>
        <v>0</v>
      </c>
      <c r="L35" s="318">
        <f>L20</f>
        <v>0</v>
      </c>
      <c r="M35" s="314">
        <f>M20</f>
        <v>0</v>
      </c>
      <c r="N35" s="315">
        <f>SUM(L35+M35)</f>
        <v>0</v>
      </c>
      <c r="O35" s="344">
        <f>O20</f>
        <v>0</v>
      </c>
      <c r="P35" s="314">
        <f>P20</f>
        <v>0</v>
      </c>
      <c r="Q35" s="345">
        <f>SUM(O35+P35)</f>
        <v>0</v>
      </c>
      <c r="R35" s="318">
        <f>R20</f>
        <v>0</v>
      </c>
      <c r="S35" s="314">
        <f>S20</f>
        <v>0</v>
      </c>
      <c r="T35" s="315">
        <f>SUM(R35+S35)</f>
        <v>0</v>
      </c>
      <c r="U35" s="318">
        <f>U20</f>
        <v>0</v>
      </c>
      <c r="V35" s="314">
        <f>V20</f>
        <v>0</v>
      </c>
      <c r="W35" s="315">
        <f>SUM(U35+V35)</f>
        <v>0</v>
      </c>
      <c r="X35" s="318">
        <f>X20</f>
        <v>2</v>
      </c>
      <c r="Y35" s="314">
        <f>Y20</f>
        <v>2</v>
      </c>
      <c r="Z35" s="315">
        <f>SUM(X35+Y35)</f>
        <v>4</v>
      </c>
    </row>
    <row r="36" spans="1:26" ht="13.5" customHeight="1">
      <c r="A36" s="395"/>
      <c r="B36" s="117">
        <v>2008</v>
      </c>
      <c r="C36" s="321">
        <f>C21</f>
        <v>32</v>
      </c>
      <c r="D36" s="322">
        <f>D21</f>
        <v>30</v>
      </c>
      <c r="E36" s="327">
        <f>SUM(C36+D36)</f>
        <v>62</v>
      </c>
      <c r="F36" s="353">
        <f>F21</f>
        <v>5</v>
      </c>
      <c r="G36" s="322">
        <f>G21</f>
        <v>4</v>
      </c>
      <c r="H36" s="327">
        <f>SUM(F36+G36)</f>
        <v>9</v>
      </c>
      <c r="I36" s="321">
        <f>I21</f>
        <v>0</v>
      </c>
      <c r="J36" s="322">
        <f>J21</f>
        <v>0</v>
      </c>
      <c r="K36" s="327">
        <f>SUM(I36+J36)</f>
        <v>0</v>
      </c>
      <c r="L36" s="321">
        <f>L21</f>
        <v>0</v>
      </c>
      <c r="M36" s="322">
        <f>M21</f>
        <v>0</v>
      </c>
      <c r="N36" s="327">
        <f>SUM(L36+M36)</f>
        <v>0</v>
      </c>
      <c r="O36" s="353">
        <f>O21</f>
        <v>0</v>
      </c>
      <c r="P36" s="322">
        <f>P21</f>
        <v>0</v>
      </c>
      <c r="Q36" s="354">
        <f>SUM(O36+P36)</f>
        <v>0</v>
      </c>
      <c r="R36" s="321">
        <f>R21</f>
        <v>0</v>
      </c>
      <c r="S36" s="322">
        <f>S21</f>
        <v>0</v>
      </c>
      <c r="T36" s="327">
        <f>SUM(R36+S36)</f>
        <v>0</v>
      </c>
      <c r="U36" s="321">
        <f>U21</f>
        <v>0</v>
      </c>
      <c r="V36" s="322">
        <f>V21</f>
        <v>0</v>
      </c>
      <c r="W36" s="327">
        <f>SUM(U36+V36)</f>
        <v>0</v>
      </c>
      <c r="X36" s="321">
        <f>X21</f>
        <v>5</v>
      </c>
      <c r="Y36" s="322">
        <f>Y21</f>
        <v>4</v>
      </c>
      <c r="Z36" s="327">
        <f>SUM(X36+Y36)</f>
        <v>9</v>
      </c>
    </row>
    <row r="37" spans="1:26" ht="13.5" customHeight="1" thickBot="1">
      <c r="A37" s="396"/>
      <c r="B37" s="118" t="s">
        <v>0</v>
      </c>
      <c r="C37" s="330">
        <f aca="true" t="shared" si="8" ref="C37:H37">C36/C35-1</f>
        <v>1.1333333333333333</v>
      </c>
      <c r="D37" s="281">
        <f t="shared" si="8"/>
        <v>1</v>
      </c>
      <c r="E37" s="331">
        <f t="shared" si="8"/>
        <v>1.0666666666666669</v>
      </c>
      <c r="F37" s="335">
        <f t="shared" si="8"/>
        <v>1.5</v>
      </c>
      <c r="G37" s="281">
        <f t="shared" si="8"/>
        <v>1</v>
      </c>
      <c r="H37" s="331">
        <f t="shared" si="8"/>
        <v>1.25</v>
      </c>
      <c r="I37" s="288">
        <v>0</v>
      </c>
      <c r="J37" s="289">
        <v>0</v>
      </c>
      <c r="K37" s="306">
        <v>0</v>
      </c>
      <c r="L37" s="304">
        <v>0</v>
      </c>
      <c r="M37" s="305">
        <v>0</v>
      </c>
      <c r="N37" s="306">
        <v>0</v>
      </c>
      <c r="O37" s="355">
        <v>0</v>
      </c>
      <c r="P37" s="333">
        <v>0</v>
      </c>
      <c r="Q37" s="352">
        <v>0</v>
      </c>
      <c r="R37" s="304">
        <v>0</v>
      </c>
      <c r="S37" s="305">
        <v>0</v>
      </c>
      <c r="T37" s="306">
        <v>0</v>
      </c>
      <c r="U37" s="288">
        <v>0</v>
      </c>
      <c r="V37" s="289">
        <v>0</v>
      </c>
      <c r="W37" s="351">
        <v>0</v>
      </c>
      <c r="X37" s="335">
        <f>X36/X35-1</f>
        <v>1.5</v>
      </c>
      <c r="Y37" s="335">
        <f>Y36/Y35-1</f>
        <v>1</v>
      </c>
      <c r="Z37" s="331">
        <f>Z36/Z35-1</f>
        <v>1.25</v>
      </c>
    </row>
    <row r="38" spans="1:26" ht="13.5" customHeight="1">
      <c r="A38" s="402" t="s">
        <v>4</v>
      </c>
      <c r="B38" s="146">
        <v>2007</v>
      </c>
      <c r="C38" s="180">
        <f>SUM(C29+C32+C35)</f>
        <v>116051</v>
      </c>
      <c r="D38" s="181">
        <f>SUM(D29+D32+D35)</f>
        <v>101026</v>
      </c>
      <c r="E38" s="277">
        <f>SUM(C38:D38)</f>
        <v>217077</v>
      </c>
      <c r="F38" s="180">
        <f>SUM(F29+F32+F35)</f>
        <v>50102</v>
      </c>
      <c r="G38" s="181">
        <f>SUM(G29+G32+G35)</f>
        <v>43701</v>
      </c>
      <c r="H38" s="277">
        <f>SUM(F38:G38)</f>
        <v>93803</v>
      </c>
      <c r="I38" s="180">
        <f>SUM(I29+I32+I35)</f>
        <v>24316</v>
      </c>
      <c r="J38" s="181">
        <f>SUM(J29+J32+J35)</f>
        <v>24477</v>
      </c>
      <c r="K38" s="277">
        <f>SUM(I38:J38)</f>
        <v>48793</v>
      </c>
      <c r="L38" s="180">
        <f>SUM(L29+L32+L35)</f>
        <v>17601</v>
      </c>
      <c r="M38" s="181">
        <f>SUM(M29+M32+M35)</f>
        <v>10353</v>
      </c>
      <c r="N38" s="277">
        <f>SUM(L38:M38)</f>
        <v>27954</v>
      </c>
      <c r="O38" s="180">
        <f>SUM(O29+O32+O35)</f>
        <v>730</v>
      </c>
      <c r="P38" s="181">
        <f>SUM(P29+P32+P35)</f>
        <v>485</v>
      </c>
      <c r="Q38" s="277">
        <f>SUM(O38:P38)</f>
        <v>1215</v>
      </c>
      <c r="R38" s="180">
        <f>SUM(R29+R32+R35)</f>
        <v>13</v>
      </c>
      <c r="S38" s="181">
        <f>SUM(S29+S32+S35)</f>
        <v>10</v>
      </c>
      <c r="T38" s="277">
        <f>SUM(R38:S38)</f>
        <v>23</v>
      </c>
      <c r="U38" s="180">
        <f>SUM(U29+U32+U35)</f>
        <v>7440</v>
      </c>
      <c r="V38" s="181">
        <f>SUM(V29+V32+V35)</f>
        <v>8374</v>
      </c>
      <c r="W38" s="277">
        <f>SUM(U38:V38)</f>
        <v>15814</v>
      </c>
      <c r="X38" s="180">
        <f>SUM(X29+X32+X35)</f>
        <v>2</v>
      </c>
      <c r="Y38" s="181">
        <f>SUM(Y29+Y32+Y35)</f>
        <v>2</v>
      </c>
      <c r="Z38" s="277">
        <f>SUM(X38:Y38)</f>
        <v>4</v>
      </c>
    </row>
    <row r="39" spans="1:26" ht="13.5" customHeight="1">
      <c r="A39" s="403"/>
      <c r="B39" s="117">
        <v>2008</v>
      </c>
      <c r="C39" s="182">
        <f>SUM(C30+C33+C36)</f>
        <v>151642</v>
      </c>
      <c r="D39" s="183">
        <f>SUM(D30+D33+D36)</f>
        <v>131177</v>
      </c>
      <c r="E39" s="268">
        <f>SUM(C39:D39)</f>
        <v>282819</v>
      </c>
      <c r="F39" s="182">
        <f>SUM(F30+F33+F36)</f>
        <v>67729</v>
      </c>
      <c r="G39" s="183">
        <f>SUM(G30+G33+G36)</f>
        <v>55107</v>
      </c>
      <c r="H39" s="268">
        <f>SUM(F39:G39)</f>
        <v>122836</v>
      </c>
      <c r="I39" s="182">
        <f>SUM(I30+I33+I36)</f>
        <v>34136</v>
      </c>
      <c r="J39" s="183">
        <f>SUM(J30+J33+J36)</f>
        <v>33377</v>
      </c>
      <c r="K39" s="268">
        <f>SUM(I39:J39)</f>
        <v>67513</v>
      </c>
      <c r="L39" s="182">
        <f>SUM(L30+L33+L36)</f>
        <v>26141</v>
      </c>
      <c r="M39" s="183">
        <f>SUM(M30+M33+M36)</f>
        <v>14638</v>
      </c>
      <c r="N39" s="268">
        <f>SUM(L39:M39)</f>
        <v>40779</v>
      </c>
      <c r="O39" s="182">
        <f>SUM(O30+O33+O36)</f>
        <v>646</v>
      </c>
      <c r="P39" s="183">
        <f>SUM(P30+P33+P36)</f>
        <v>497</v>
      </c>
      <c r="Q39" s="268">
        <f>SUM(O39:P39)</f>
        <v>1143</v>
      </c>
      <c r="R39" s="182">
        <f>SUM(R30+R33+R36)</f>
        <v>19</v>
      </c>
      <c r="S39" s="183">
        <f>SUM(S30+S33+S36)</f>
        <v>28</v>
      </c>
      <c r="T39" s="268">
        <f>SUM(R39:S39)</f>
        <v>47</v>
      </c>
      <c r="U39" s="182">
        <f>SUM(U30+U33+U36)</f>
        <v>6782</v>
      </c>
      <c r="V39" s="183">
        <f>SUM(V30+V33+V36)</f>
        <v>6673</v>
      </c>
      <c r="W39" s="268">
        <f>SUM(U39:V39)</f>
        <v>13455</v>
      </c>
      <c r="X39" s="182">
        <f>SUM(X30+X33+X36)</f>
        <v>5</v>
      </c>
      <c r="Y39" s="183">
        <f>SUM(Y30+Y33+Y36)</f>
        <v>4</v>
      </c>
      <c r="Z39" s="268">
        <f>SUM(X39:Y39)</f>
        <v>9</v>
      </c>
    </row>
    <row r="40" spans="1:26" ht="13.5" customHeight="1" thickBot="1">
      <c r="A40" s="404"/>
      <c r="B40" s="118" t="s">
        <v>0</v>
      </c>
      <c r="C40" s="330">
        <f>C39/C38-1</f>
        <v>0.3066841302530783</v>
      </c>
      <c r="D40" s="281">
        <f>D39/D38-1</f>
        <v>0.29844792429671574</v>
      </c>
      <c r="E40" s="285">
        <f aca="true" t="shared" si="9" ref="E40:Z40">E39/E38-1</f>
        <v>0.30285106206553425</v>
      </c>
      <c r="F40" s="283">
        <f t="shared" si="9"/>
        <v>0.35182228254361103</v>
      </c>
      <c r="G40" s="284">
        <f t="shared" si="9"/>
        <v>0.2610008924280909</v>
      </c>
      <c r="H40" s="285">
        <f t="shared" si="9"/>
        <v>0.30951035681161576</v>
      </c>
      <c r="I40" s="283">
        <f>I39/I38-1</f>
        <v>0.40384931732192797</v>
      </c>
      <c r="J40" s="284">
        <f>J39/J38-1</f>
        <v>0.3636066511418883</v>
      </c>
      <c r="K40" s="285">
        <f t="shared" si="9"/>
        <v>0.3836615908019594</v>
      </c>
      <c r="L40" s="283">
        <f t="shared" si="9"/>
        <v>0.4851997045622407</v>
      </c>
      <c r="M40" s="284">
        <f t="shared" si="9"/>
        <v>0.4138896938085579</v>
      </c>
      <c r="N40" s="285">
        <f t="shared" si="9"/>
        <v>0.45878943979394715</v>
      </c>
      <c r="O40" s="330">
        <f t="shared" si="9"/>
        <v>-0.1150684931506849</v>
      </c>
      <c r="P40" s="281">
        <f t="shared" si="9"/>
        <v>0.024742268041237025</v>
      </c>
      <c r="Q40" s="285">
        <f t="shared" si="9"/>
        <v>-0.059259259259259234</v>
      </c>
      <c r="R40" s="283">
        <f t="shared" si="9"/>
        <v>0.46153846153846145</v>
      </c>
      <c r="S40" s="284">
        <f t="shared" si="9"/>
        <v>1.7999999999999998</v>
      </c>
      <c r="T40" s="285">
        <f t="shared" si="9"/>
        <v>1.0434782608695654</v>
      </c>
      <c r="U40" s="283">
        <f t="shared" si="9"/>
        <v>-0.08844086021505382</v>
      </c>
      <c r="V40" s="284">
        <f t="shared" si="9"/>
        <v>-0.20312873178887036</v>
      </c>
      <c r="W40" s="285">
        <f t="shared" si="9"/>
        <v>-0.1491716200834703</v>
      </c>
      <c r="X40" s="283">
        <f t="shared" si="9"/>
        <v>1.5</v>
      </c>
      <c r="Y40" s="284">
        <f t="shared" si="9"/>
        <v>1</v>
      </c>
      <c r="Z40" s="285">
        <f t="shared" si="9"/>
        <v>1.25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37" right="0.24" top="1" bottom="1" header="0.5" footer="0.5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G1">
      <selection activeCell="G1" sqref="A1:IV16384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17" width="6.75390625" style="0" customWidth="1"/>
    <col min="18" max="18" width="7.125" style="0" bestFit="1" customWidth="1"/>
    <col min="19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447" t="s">
        <v>16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48" t="s">
        <v>49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customHeight="1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2" customHeight="1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61" t="s">
        <v>2</v>
      </c>
      <c r="Z10" s="63" t="s">
        <v>3</v>
      </c>
    </row>
    <row r="11" spans="1:26" ht="13.5" customHeight="1" thickBot="1">
      <c r="A11" s="446" t="s">
        <v>7</v>
      </c>
      <c r="B11" s="116">
        <v>2007</v>
      </c>
      <c r="C11" s="356">
        <f>sz_gk_forg_2008_01!C11+sz_gk_forg_2008_02!C11+sz_gk_forg_2008_03!C11+sz_gk_forg_2008_04!C11+sz_gk_forg_2008_05!C11+sz_gk_forg_2008_06!C11+sz_gk_forg_2008_07!C11+sz_gk_forg_2008_08!C11+sz_gk_forg_2008_09!C11+sz_gk_forg_2008_10!C11+sz_gk_forg_2008_11!C11</f>
        <v>631447</v>
      </c>
      <c r="D11" s="357">
        <f>sz_gk_forg_2008_01!D11+sz_gk_forg_2008_02!D11+sz_gk_forg_2008_03!D11+sz_gk_forg_2008_04!D11+sz_gk_forg_2008_05!D11+sz_gk_forg_2008_06!D11+sz_gk_forg_2008_07!D11+sz_gk_forg_2008_08!D11+sz_gk_forg_2008_09!D11+sz_gk_forg_2008_10!D11+sz_gk_forg_2008_11!D11</f>
        <v>490528</v>
      </c>
      <c r="E11" s="358">
        <f>SUM(C11:D11)</f>
        <v>1121975</v>
      </c>
      <c r="F11" s="356">
        <f>sz_gk_forg_2008_01!F11+sz_gk_forg_2008_02!F11+sz_gk_forg_2008_03!F11+sz_gk_forg_2008_04!F11+sz_gk_forg_2008_05!F11+sz_gk_forg_2008_06!F11+sz_gk_forg_2008_07!F11+sz_gk_forg_2008_08!F11+sz_gk_forg_2008_09!F11+sz_gk_forg_2008_10!F11+sz_gk_forg_2008_11!F11</f>
        <v>133471</v>
      </c>
      <c r="G11" s="357">
        <f>sz_gk_forg_2008_01!G11+sz_gk_forg_2008_02!G11+sz_gk_forg_2008_03!G11+sz_gk_forg_2008_04!G11+sz_gk_forg_2008_05!G11+sz_gk_forg_2008_06!G11+sz_gk_forg_2008_07!G11+sz_gk_forg_2008_08!G11+sz_gk_forg_2008_09!G11+sz_gk_forg_2008_10!G11+sz_gk_forg_2008_11!G11</f>
        <v>110927</v>
      </c>
      <c r="H11" s="358">
        <f>SUM(F11:G11)</f>
        <v>244398</v>
      </c>
      <c r="I11" s="356">
        <f>sz_gk_forg_2008_01!I11+sz_gk_forg_2008_02!I11+sz_gk_forg_2008_03!I11+sz_gk_forg_2008_04!I11+sz_gk_forg_2008_05!I11+sz_gk_forg_2008_06!I11+sz_gk_forg_2008_07!I11+sz_gk_forg_2008_08!I11+sz_gk_forg_2008_09!I11+sz_gk_forg_2008_10!I11+sz_gk_forg_2008_11!I11</f>
        <v>101295</v>
      </c>
      <c r="J11" s="357">
        <f>sz_gk_forg_2008_01!J11+sz_gk_forg_2008_02!J11+sz_gk_forg_2008_03!J11+sz_gk_forg_2008_04!J11+sz_gk_forg_2008_05!J11+sz_gk_forg_2008_06!J11+sz_gk_forg_2008_07!J11+sz_gk_forg_2008_08!J11+sz_gk_forg_2008_09!J11+sz_gk_forg_2008_10!J11+sz_gk_forg_2008_11!J11</f>
        <v>84263</v>
      </c>
      <c r="K11" s="358">
        <f>SUM(I11:J11)</f>
        <v>185558</v>
      </c>
      <c r="L11" s="356">
        <f>sz_gk_forg_2008_01!L11+sz_gk_forg_2008_02!L11+sz_gk_forg_2008_03!L11+sz_gk_forg_2008_04!L11+sz_gk_forg_2008_05!L11+sz_gk_forg_2008_06!L11+sz_gk_forg_2008_07!L11+sz_gk_forg_2008_08!L11+sz_gk_forg_2008_09!L11+sz_gk_forg_2008_10!L11+sz_gk_forg_2008_11!L11</f>
        <v>23828</v>
      </c>
      <c r="M11" s="357">
        <f>sz_gk_forg_2008_01!M11+sz_gk_forg_2008_02!M11+sz_gk_forg_2008_03!M11+sz_gk_forg_2008_04!M11+sz_gk_forg_2008_05!M11+sz_gk_forg_2008_06!M11+sz_gk_forg_2008_07!M11+sz_gk_forg_2008_08!M11+sz_gk_forg_2008_09!M11+sz_gk_forg_2008_10!M11+sz_gk_forg_2008_11!M11</f>
        <v>19539</v>
      </c>
      <c r="N11" s="358">
        <f>SUM(L11:M11)</f>
        <v>43367</v>
      </c>
      <c r="O11" s="356">
        <f>sz_gk_forg_2008_01!O11+sz_gk_forg_2008_02!O11+sz_gk_forg_2008_03!O11+sz_gk_forg_2008_04!O11+sz_gk_forg_2008_05!O11+sz_gk_forg_2008_06!O11+sz_gk_forg_2008_07!O11+sz_gk_forg_2008_08!O11+sz_gk_forg_2008_09!O11+sz_gk_forg_2008_10!O11+sz_gk_forg_2008_11!O11</f>
        <v>8165</v>
      </c>
      <c r="P11" s="357">
        <f>sz_gk_forg_2008_01!P11+sz_gk_forg_2008_02!P11+sz_gk_forg_2008_03!P11+sz_gk_forg_2008_04!P11+sz_gk_forg_2008_05!P11+sz_gk_forg_2008_06!P11+sz_gk_forg_2008_07!P11+sz_gk_forg_2008_08!P11+sz_gk_forg_2008_09!P11+sz_gk_forg_2008_10!P11+sz_gk_forg_2008_11!P11</f>
        <v>6988</v>
      </c>
      <c r="Q11" s="358">
        <f>SUM(O11:P11)</f>
        <v>15153</v>
      </c>
      <c r="R11" s="356">
        <f>sz_gk_forg_2008_01!R11+sz_gk_forg_2008_02!R11+sz_gk_forg_2008_03!R11+sz_gk_forg_2008_04!R11+sz_gk_forg_2008_05!R11+sz_gk_forg_2008_06!R11+sz_gk_forg_2008_07!R11+sz_gk_forg_2008_08!R11+sz_gk_forg_2008_09!R11+sz_gk_forg_2008_10!R11+sz_gk_forg_2008_11!R11</f>
        <v>184</v>
      </c>
      <c r="S11" s="357">
        <f>sz_gk_forg_2008_01!S11+sz_gk_forg_2008_02!S11+sz_gk_forg_2008_03!S11+sz_gk_forg_2008_04!S11+sz_gk_forg_2008_05!S11+sz_gk_forg_2008_06!S11+sz_gk_forg_2008_07!S11+sz_gk_forg_2008_08!S11+sz_gk_forg_2008_09!S11+sz_gk_forg_2008_10!S11+sz_gk_forg_2008_11!S11</f>
        <v>138</v>
      </c>
      <c r="T11" s="358">
        <f>SUM(R11:S11)</f>
        <v>322</v>
      </c>
      <c r="U11" s="356">
        <f>sz_gk_forg_2008_01!U11+sz_gk_forg_2008_02!U11+sz_gk_forg_2008_03!U11+sz_gk_forg_2008_04!U11+sz_gk_forg_2008_05!U11+sz_gk_forg_2008_06!U11+sz_gk_forg_2008_07!U11+sz_gk_forg_2008_08!U11+sz_gk_forg_2008_09!U11+sz_gk_forg_2008_10!U11+sz_gk_forg_2008_11!U11</f>
        <v>0</v>
      </c>
      <c r="V11" s="357">
        <f>sz_gk_forg_2008_01!V11+sz_gk_forg_2008_02!V11+sz_gk_forg_2008_03!V11+sz_gk_forg_2008_04!V11+sz_gk_forg_2008_05!V11+sz_gk_forg_2008_06!V11+sz_gk_forg_2008_07!V11+sz_gk_forg_2008_08!V11+sz_gk_forg_2008_09!V11+sz_gk_forg_2008_10!V11+sz_gk_forg_2008_11!V11</f>
        <v>0</v>
      </c>
      <c r="W11" s="358">
        <f>SUM(U11:V11)</f>
        <v>0</v>
      </c>
      <c r="X11" s="356">
        <f>sz_gk_forg_2008_01!X11+sz_gk_forg_2008_02!X11+sz_gk_forg_2008_03!X11+sz_gk_forg_2008_04!X11+sz_gk_forg_2008_05!X11+sz_gk_forg_2008_06!X11+sz_gk_forg_2008_07!X11+sz_gk_forg_2008_08!X11+sz_gk_forg_2008_09!X11+sz_gk_forg_2008_10!X11+sz_gk_forg_2008_11!X11</f>
        <v>0</v>
      </c>
      <c r="Y11" s="357">
        <f>sz_gk_forg_2008_01!Y11+sz_gk_forg_2008_02!Y11+sz_gk_forg_2008_03!Y11+sz_gk_forg_2008_04!Y11+sz_gk_forg_2008_05!Y11+sz_gk_forg_2008_06!Y11+sz_gk_forg_2008_07!Y11+sz_gk_forg_2008_08!Y11+sz_gk_forg_2008_09!Y11+sz_gk_forg_2008_10!Y11+sz_gk_forg_2008_11!Y11</f>
        <v>0</v>
      </c>
      <c r="Z11" s="359">
        <f>SUM(X11:Y11)</f>
        <v>0</v>
      </c>
    </row>
    <row r="12" spans="1:26" ht="13.5" customHeight="1" thickBot="1">
      <c r="A12" s="446"/>
      <c r="B12" s="117">
        <v>2008</v>
      </c>
      <c r="C12" s="360">
        <f>sz_gk_forg_2008_01!C12+sz_gk_forg_2008_02!C12+sz_gk_forg_2008_03!C12+sz_gk_forg_2008_04!C12+sz_gk_forg_2008_05!C12+sz_gk_forg_2008_06!C12+sz_gk_forg_2008_07!C12+sz_gk_forg_2008_08!C12+sz_gk_forg_2008_09!C12+sz_gk_forg_2008_10!C12+sz_gk_forg_2008_11!C12</f>
        <v>708512</v>
      </c>
      <c r="D12" s="361">
        <f>sz_gk_forg_2008_01!D12+sz_gk_forg_2008_02!D12+sz_gk_forg_2008_03!D12+sz_gk_forg_2008_04!D12+sz_gk_forg_2008_05!D12+sz_gk_forg_2008_06!D12+sz_gk_forg_2008_07!D12+sz_gk_forg_2008_08!D12+sz_gk_forg_2008_09!D12+sz_gk_forg_2008_10!D12+sz_gk_forg_2008_11!D12</f>
        <v>583469</v>
      </c>
      <c r="E12" s="362">
        <f>SUM(C12:D12)</f>
        <v>1291981</v>
      </c>
      <c r="F12" s="360">
        <f>sz_gk_forg_2008_01!F12+sz_gk_forg_2008_02!F12+sz_gk_forg_2008_03!F12+sz_gk_forg_2008_04!F12+sz_gk_forg_2008_05!F12+sz_gk_forg_2008_06!F12+sz_gk_forg_2008_07!F12+sz_gk_forg_2008_08!F12+sz_gk_forg_2008_09!F12+sz_gk_forg_2008_10!F12+sz_gk_forg_2008_11!F12</f>
        <v>175854</v>
      </c>
      <c r="G12" s="361">
        <f>sz_gk_forg_2008_01!G12+sz_gk_forg_2008_02!G12+sz_gk_forg_2008_03!G12+sz_gk_forg_2008_04!G12+sz_gk_forg_2008_05!G12+sz_gk_forg_2008_06!G12+sz_gk_forg_2008_07!G12+sz_gk_forg_2008_08!G12+sz_gk_forg_2008_09!G12+sz_gk_forg_2008_10!G12+sz_gk_forg_2008_11!G12</f>
        <v>149184</v>
      </c>
      <c r="H12" s="362">
        <f aca="true" t="shared" si="0" ref="H12:H27">SUM(F12:G12)</f>
        <v>325038</v>
      </c>
      <c r="I12" s="360">
        <f>sz_gk_forg_2008_01!I12+sz_gk_forg_2008_02!I12+sz_gk_forg_2008_03!I12+sz_gk_forg_2008_04!I12+sz_gk_forg_2008_05!I12+sz_gk_forg_2008_06!I12+sz_gk_forg_2008_07!I12+sz_gk_forg_2008_08!I12+sz_gk_forg_2008_09!I12+sz_gk_forg_2008_10!I12+sz_gk_forg_2008_11!I12</f>
        <v>146597</v>
      </c>
      <c r="J12" s="361">
        <f>sz_gk_forg_2008_01!J12+sz_gk_forg_2008_02!J12+sz_gk_forg_2008_03!J12+sz_gk_forg_2008_04!J12+sz_gk_forg_2008_05!J12+sz_gk_forg_2008_06!J12+sz_gk_forg_2008_07!J12+sz_gk_forg_2008_08!J12+sz_gk_forg_2008_09!J12+sz_gk_forg_2008_10!J12+sz_gk_forg_2008_11!J12</f>
        <v>125507</v>
      </c>
      <c r="K12" s="362">
        <f>SUM(I12:J12)</f>
        <v>272104</v>
      </c>
      <c r="L12" s="360">
        <f>sz_gk_forg_2008_01!L12+sz_gk_forg_2008_02!L12+sz_gk_forg_2008_03!L12+sz_gk_forg_2008_04!L12+sz_gk_forg_2008_05!L12+sz_gk_forg_2008_06!L12+sz_gk_forg_2008_07!L12+sz_gk_forg_2008_08!L12+sz_gk_forg_2008_09!L12+sz_gk_forg_2008_10!L12+sz_gk_forg_2008_11!L12</f>
        <v>21729</v>
      </c>
      <c r="M12" s="361">
        <f>sz_gk_forg_2008_01!M12+sz_gk_forg_2008_02!M12+sz_gk_forg_2008_03!M12+sz_gk_forg_2008_04!M12+sz_gk_forg_2008_05!M12+sz_gk_forg_2008_06!M12+sz_gk_forg_2008_07!M12+sz_gk_forg_2008_08!M12+sz_gk_forg_2008_09!M12+sz_gk_forg_2008_10!M12+sz_gk_forg_2008_11!M12</f>
        <v>17384</v>
      </c>
      <c r="N12" s="362">
        <f>SUM(L12:M12)</f>
        <v>39113</v>
      </c>
      <c r="O12" s="360">
        <f>sz_gk_forg_2008_01!O12+sz_gk_forg_2008_02!O12+sz_gk_forg_2008_03!O12+sz_gk_forg_2008_04!O12+sz_gk_forg_2008_05!O12+sz_gk_forg_2008_06!O12+sz_gk_forg_2008_07!O12+sz_gk_forg_2008_08!O12+sz_gk_forg_2008_09!O12+sz_gk_forg_2008_10!O12+sz_gk_forg_2008_11!O12</f>
        <v>7401</v>
      </c>
      <c r="P12" s="361">
        <f>sz_gk_forg_2008_01!P12+sz_gk_forg_2008_02!P12+sz_gk_forg_2008_03!P12+sz_gk_forg_2008_04!P12+sz_gk_forg_2008_05!P12+sz_gk_forg_2008_06!P12+sz_gk_forg_2008_07!P12+sz_gk_forg_2008_08!P12+sz_gk_forg_2008_09!P12+sz_gk_forg_2008_10!P12+sz_gk_forg_2008_11!P12</f>
        <v>6136</v>
      </c>
      <c r="Q12" s="362">
        <f>SUM(O12:P12)</f>
        <v>13537</v>
      </c>
      <c r="R12" s="360">
        <f>sz_gk_forg_2008_01!R12+sz_gk_forg_2008_02!R12+sz_gk_forg_2008_03!R12+sz_gk_forg_2008_04!R12+sz_gk_forg_2008_05!R12+sz_gk_forg_2008_06!R12+sz_gk_forg_2008_07!R12+sz_gk_forg_2008_08!R12+sz_gk_forg_2008_09!R12+sz_gk_forg_2008_10!R12+sz_gk_forg_2008_11!R12</f>
        <v>126</v>
      </c>
      <c r="S12" s="361">
        <f>sz_gk_forg_2008_01!S12+sz_gk_forg_2008_02!S12+sz_gk_forg_2008_03!S12+sz_gk_forg_2008_04!S12+sz_gk_forg_2008_05!S12+sz_gk_forg_2008_06!S12+sz_gk_forg_2008_07!S12+sz_gk_forg_2008_08!S12+sz_gk_forg_2008_09!S12+sz_gk_forg_2008_10!S12+sz_gk_forg_2008_11!S12</f>
        <v>158</v>
      </c>
      <c r="T12" s="362">
        <f>SUM(R12:S12)</f>
        <v>284</v>
      </c>
      <c r="U12" s="360">
        <f>sz_gk_forg_2008_01!U12+sz_gk_forg_2008_02!U12+sz_gk_forg_2008_03!U12+sz_gk_forg_2008_04!U12+sz_gk_forg_2008_05!U12+sz_gk_forg_2008_06!U12+sz_gk_forg_2008_07!U12+sz_gk_forg_2008_08!U12+sz_gk_forg_2008_09!U12+sz_gk_forg_2008_10!U12+sz_gk_forg_2008_11!U12</f>
        <v>0</v>
      </c>
      <c r="V12" s="361">
        <f>sz_gk_forg_2008_01!V12+sz_gk_forg_2008_02!V12+sz_gk_forg_2008_03!V12+sz_gk_forg_2008_04!V12+sz_gk_forg_2008_05!V12+sz_gk_forg_2008_06!V12+sz_gk_forg_2008_07!V12+sz_gk_forg_2008_08!V12+sz_gk_forg_2008_09!V12+sz_gk_forg_2008_10!V12+sz_gk_forg_2008_11!V12</f>
        <v>0</v>
      </c>
      <c r="W12" s="362">
        <f>SUM(U12:V12)</f>
        <v>0</v>
      </c>
      <c r="X12" s="360">
        <f>sz_gk_forg_2008_01!X12+sz_gk_forg_2008_02!X12+sz_gk_forg_2008_03!X12+sz_gk_forg_2008_04!X12+sz_gk_forg_2008_05!X12+sz_gk_forg_2008_06!X12+sz_gk_forg_2008_07!X12+sz_gk_forg_2008_08!X12+sz_gk_forg_2008_09!X12+sz_gk_forg_2008_10!X12+sz_gk_forg_2008_11!X12</f>
        <v>0</v>
      </c>
      <c r="Y12" s="361">
        <f>sz_gk_forg_2008_01!Y12+sz_gk_forg_2008_02!Y12+sz_gk_forg_2008_03!Y12+sz_gk_forg_2008_04!Y12+sz_gk_forg_2008_05!Y12+sz_gk_forg_2008_06!Y12+sz_gk_forg_2008_07!Y12+sz_gk_forg_2008_08!Y12+sz_gk_forg_2008_09!Y12+sz_gk_forg_2008_10!Y12+sz_gk_forg_2008_11!Y12</f>
        <v>0</v>
      </c>
      <c r="Z12" s="362">
        <f>SUM(X12:Y12)</f>
        <v>0</v>
      </c>
    </row>
    <row r="13" spans="1:26" ht="10.5" customHeight="1" thickBot="1">
      <c r="A13" s="446"/>
      <c r="B13" s="118" t="s">
        <v>0</v>
      </c>
      <c r="C13" s="363">
        <f>C12/C11-1</f>
        <v>0.12204508058475216</v>
      </c>
      <c r="D13" s="364">
        <f>D12/D11-1</f>
        <v>0.18947134516276343</v>
      </c>
      <c r="E13" s="365">
        <f>E12/E11-1</f>
        <v>0.15152387530916456</v>
      </c>
      <c r="F13" s="366">
        <f aca="true" t="shared" si="1" ref="F13:T13">F12/F11-1</f>
        <v>0.31754463516419307</v>
      </c>
      <c r="G13" s="367">
        <f t="shared" si="1"/>
        <v>0.3448844735727099</v>
      </c>
      <c r="H13" s="368">
        <f t="shared" si="1"/>
        <v>0.32995360027496123</v>
      </c>
      <c r="I13" s="366">
        <f>I12/I11-1</f>
        <v>0.4472283923194629</v>
      </c>
      <c r="J13" s="367">
        <f>J12/J11-1</f>
        <v>0.48946750056371124</v>
      </c>
      <c r="K13" s="368">
        <f>K12/K11-1</f>
        <v>0.4664094245465029</v>
      </c>
      <c r="L13" s="366">
        <f t="shared" si="1"/>
        <v>-0.08808964243746853</v>
      </c>
      <c r="M13" s="367">
        <f t="shared" si="1"/>
        <v>-0.11029223604073901</v>
      </c>
      <c r="N13" s="368">
        <f t="shared" si="1"/>
        <v>-0.09809302003827791</v>
      </c>
      <c r="O13" s="363">
        <f t="shared" si="1"/>
        <v>-0.09357011635027557</v>
      </c>
      <c r="P13" s="364">
        <f t="shared" si="1"/>
        <v>-0.12192329708070981</v>
      </c>
      <c r="Q13" s="368">
        <f t="shared" si="1"/>
        <v>-0.1066455487362239</v>
      </c>
      <c r="R13" s="366">
        <f t="shared" si="1"/>
        <v>-0.3152173913043478</v>
      </c>
      <c r="S13" s="367">
        <f t="shared" si="1"/>
        <v>0.14492753623188404</v>
      </c>
      <c r="T13" s="368">
        <f t="shared" si="1"/>
        <v>-0.11801242236024845</v>
      </c>
      <c r="U13" s="369">
        <v>0</v>
      </c>
      <c r="V13" s="370">
        <v>0</v>
      </c>
      <c r="W13" s="371">
        <v>0</v>
      </c>
      <c r="X13" s="369">
        <v>0</v>
      </c>
      <c r="Y13" s="370">
        <v>0</v>
      </c>
      <c r="Z13" s="371">
        <v>0</v>
      </c>
    </row>
    <row r="14" spans="1:26" ht="13.5" customHeight="1" thickBot="1">
      <c r="A14" s="446" t="s">
        <v>8</v>
      </c>
      <c r="B14" s="119">
        <v>2007</v>
      </c>
      <c r="C14" s="356">
        <f>sz_gk_forg_2008_01!C14+sz_gk_forg_2008_02!C14+sz_gk_forg_2008_03!C14+sz_gk_forg_2008_04!C14+sz_gk_forg_2008_05!C14+sz_gk_forg_2008_06!C14+sz_gk_forg_2008_07!C14+sz_gk_forg_2008_08!C14+sz_gk_forg_2008_09!C14+sz_gk_forg_2008_10!C14+sz_gk_forg_2008_11!C14</f>
        <v>250802</v>
      </c>
      <c r="D14" s="357">
        <f>sz_gk_forg_2008_01!D14+sz_gk_forg_2008_02!D14+sz_gk_forg_2008_03!D14+sz_gk_forg_2008_04!D14+sz_gk_forg_2008_05!D14+sz_gk_forg_2008_06!D14+sz_gk_forg_2008_07!D14+sz_gk_forg_2008_08!D14+sz_gk_forg_2008_09!D14+sz_gk_forg_2008_10!D14+sz_gk_forg_2008_11!D14</f>
        <v>264626</v>
      </c>
      <c r="E14" s="358">
        <f>SUM(C14:D14)</f>
        <v>515428</v>
      </c>
      <c r="F14" s="356">
        <f>sz_gk_forg_2008_01!F14+sz_gk_forg_2008_02!F14+sz_gk_forg_2008_03!F14+sz_gk_forg_2008_04!F14+sz_gk_forg_2008_05!F14+sz_gk_forg_2008_06!F14+sz_gk_forg_2008_07!F14+sz_gk_forg_2008_08!F14+sz_gk_forg_2008_09!F14+sz_gk_forg_2008_10!F14+sz_gk_forg_2008_11!F14</f>
        <v>82682</v>
      </c>
      <c r="G14" s="357">
        <f>sz_gk_forg_2008_01!G14+sz_gk_forg_2008_02!G14+sz_gk_forg_2008_03!G14+sz_gk_forg_2008_04!G14+sz_gk_forg_2008_05!G14+sz_gk_forg_2008_06!G14+sz_gk_forg_2008_07!G14+sz_gk_forg_2008_08!G14+sz_gk_forg_2008_09!G14+sz_gk_forg_2008_10!G14+sz_gk_forg_2008_11!G14</f>
        <v>88788</v>
      </c>
      <c r="H14" s="358">
        <f t="shared" si="0"/>
        <v>171470</v>
      </c>
      <c r="I14" s="356">
        <f>sz_gk_forg_2008_01!I14+sz_gk_forg_2008_02!I14+sz_gk_forg_2008_03!I14+sz_gk_forg_2008_04!I14+sz_gk_forg_2008_05!I14+sz_gk_forg_2008_06!I14+sz_gk_forg_2008_07!I14+sz_gk_forg_2008_08!I14+sz_gk_forg_2008_09!I14+sz_gk_forg_2008_10!I14+sz_gk_forg_2008_11!I14</f>
        <v>0</v>
      </c>
      <c r="J14" s="357">
        <f>sz_gk_forg_2008_01!J14+sz_gk_forg_2008_02!J14+sz_gk_forg_2008_03!J14+sz_gk_forg_2008_04!J14+sz_gk_forg_2008_05!J14+sz_gk_forg_2008_06!J14+sz_gk_forg_2008_07!J14+sz_gk_forg_2008_08!J14+sz_gk_forg_2008_09!J14+sz_gk_forg_2008_10!J14+sz_gk_forg_2008_11!J14</f>
        <v>0</v>
      </c>
      <c r="K14" s="358">
        <f>SUM(I14:J14)</f>
        <v>0</v>
      </c>
      <c r="L14" s="356">
        <f>sz_gk_forg_2008_01!L14+sz_gk_forg_2008_02!L14+sz_gk_forg_2008_03!L14+sz_gk_forg_2008_04!L14+sz_gk_forg_2008_05!L14+sz_gk_forg_2008_06!L14+sz_gk_forg_2008_07!L14+sz_gk_forg_2008_08!L14+sz_gk_forg_2008_09!L14+sz_gk_forg_2008_10!L14+sz_gk_forg_2008_11!L14</f>
        <v>0</v>
      </c>
      <c r="M14" s="357">
        <f>sz_gk_forg_2008_01!M14+sz_gk_forg_2008_02!M14+sz_gk_forg_2008_03!M14+sz_gk_forg_2008_04!M14+sz_gk_forg_2008_05!M14+sz_gk_forg_2008_06!M14+sz_gk_forg_2008_07!M14+sz_gk_forg_2008_08!M14+sz_gk_forg_2008_09!M14+sz_gk_forg_2008_10!M14+sz_gk_forg_2008_11!M14</f>
        <v>0</v>
      </c>
      <c r="N14" s="358">
        <f>SUM(L14:M14)</f>
        <v>0</v>
      </c>
      <c r="O14" s="356">
        <f>sz_gk_forg_2008_01!O14+sz_gk_forg_2008_02!O14+sz_gk_forg_2008_03!O14+sz_gk_forg_2008_04!O14+sz_gk_forg_2008_05!O14+sz_gk_forg_2008_06!O14+sz_gk_forg_2008_07!O14+sz_gk_forg_2008_08!O14+sz_gk_forg_2008_09!O14+sz_gk_forg_2008_10!O14+sz_gk_forg_2008_11!O14</f>
        <v>0</v>
      </c>
      <c r="P14" s="357">
        <f>sz_gk_forg_2008_01!P14+sz_gk_forg_2008_02!P14+sz_gk_forg_2008_03!P14+sz_gk_forg_2008_04!P14+sz_gk_forg_2008_05!P14+sz_gk_forg_2008_06!P14+sz_gk_forg_2008_07!P14+sz_gk_forg_2008_08!P14+sz_gk_forg_2008_09!P14+sz_gk_forg_2008_10!P14+sz_gk_forg_2008_11!P14</f>
        <v>0</v>
      </c>
      <c r="Q14" s="358">
        <v>0</v>
      </c>
      <c r="R14" s="356">
        <f>sz_gk_forg_2008_01!R14+sz_gk_forg_2008_02!R14+sz_gk_forg_2008_03!R14+sz_gk_forg_2008_04!R14+sz_gk_forg_2008_05!R14+sz_gk_forg_2008_06!R14+sz_gk_forg_2008_07!R14+sz_gk_forg_2008_08!R14+sz_gk_forg_2008_09!R14+sz_gk_forg_2008_10!R14+sz_gk_forg_2008_11!R14</f>
        <v>0</v>
      </c>
      <c r="S14" s="357">
        <f>sz_gk_forg_2008_01!S14+sz_gk_forg_2008_02!S14+sz_gk_forg_2008_03!S14+sz_gk_forg_2008_04!S14+sz_gk_forg_2008_05!S14+sz_gk_forg_2008_06!S14+sz_gk_forg_2008_07!S14+sz_gk_forg_2008_08!S14+sz_gk_forg_2008_09!S14+sz_gk_forg_2008_10!S14+sz_gk_forg_2008_11!S14</f>
        <v>0</v>
      </c>
      <c r="T14" s="358">
        <v>0</v>
      </c>
      <c r="U14" s="356">
        <f>sz_gk_forg_2008_01!U14+sz_gk_forg_2008_02!U14+sz_gk_forg_2008_03!U14+sz_gk_forg_2008_04!U14+sz_gk_forg_2008_05!U14+sz_gk_forg_2008_06!U14+sz_gk_forg_2008_07!U14+sz_gk_forg_2008_08!U14+sz_gk_forg_2008_09!U14+sz_gk_forg_2008_10!U14+sz_gk_forg_2008_11!U14</f>
        <v>82682</v>
      </c>
      <c r="V14" s="357">
        <f>sz_gk_forg_2008_01!V14+sz_gk_forg_2008_02!V14+sz_gk_forg_2008_03!V14+sz_gk_forg_2008_04!V14+sz_gk_forg_2008_05!V14+sz_gk_forg_2008_06!V14+sz_gk_forg_2008_07!V14+sz_gk_forg_2008_08!V14+sz_gk_forg_2008_09!V14+sz_gk_forg_2008_10!V14+sz_gk_forg_2008_11!V14</f>
        <v>88788</v>
      </c>
      <c r="W14" s="358">
        <f>SUM(U14:V14)</f>
        <v>171470</v>
      </c>
      <c r="X14" s="356">
        <f>sz_gk_forg_2008_01!X14+sz_gk_forg_2008_02!X14+sz_gk_forg_2008_03!X14+sz_gk_forg_2008_04!X14+sz_gk_forg_2008_05!X14+sz_gk_forg_2008_06!X14+sz_gk_forg_2008_07!X14+sz_gk_forg_2008_08!X14+sz_gk_forg_2008_09!X14+sz_gk_forg_2008_10!X14+sz_gk_forg_2008_11!X14</f>
        <v>0</v>
      </c>
      <c r="Y14" s="357">
        <f>sz_gk_forg_2008_01!Y14+sz_gk_forg_2008_02!Y14+sz_gk_forg_2008_03!Y14+sz_gk_forg_2008_04!Y14+sz_gk_forg_2008_05!Y14+sz_gk_forg_2008_06!Y14+sz_gk_forg_2008_07!Y14+sz_gk_forg_2008_08!Y14+sz_gk_forg_2008_09!Y14+sz_gk_forg_2008_10!Y14+sz_gk_forg_2008_11!Y14</f>
        <v>0</v>
      </c>
      <c r="Z14" s="358">
        <f>SUM(X14:Y14)</f>
        <v>0</v>
      </c>
    </row>
    <row r="15" spans="1:26" ht="13.5" customHeight="1" thickBot="1">
      <c r="A15" s="446"/>
      <c r="B15" s="120">
        <v>2008</v>
      </c>
      <c r="C15" s="360">
        <f>sz_gk_forg_2008_01!C15+sz_gk_forg_2008_02!C15+sz_gk_forg_2008_03!C15+sz_gk_forg_2008_04!C15+sz_gk_forg_2008_05!C15+sz_gk_forg_2008_06!C15+sz_gk_forg_2008_07!C15+sz_gk_forg_2008_08!C15+sz_gk_forg_2008_09!C15+sz_gk_forg_2008_10!C15+sz_gk_forg_2008_11!C15</f>
        <v>260595</v>
      </c>
      <c r="D15" s="361">
        <f>sz_gk_forg_2008_01!D15+sz_gk_forg_2008_02!D15+sz_gk_forg_2008_03!D15+sz_gk_forg_2008_04!D15+sz_gk_forg_2008_05!D15+sz_gk_forg_2008_06!D15+sz_gk_forg_2008_07!D15+sz_gk_forg_2008_08!D15+sz_gk_forg_2008_09!D15+sz_gk_forg_2008_10!D15+sz_gk_forg_2008_11!D15</f>
        <v>273106</v>
      </c>
      <c r="E15" s="362">
        <f>SUM(C15:D15)</f>
        <v>533701</v>
      </c>
      <c r="F15" s="360">
        <f>sz_gk_forg_2008_01!F15+sz_gk_forg_2008_02!F15+sz_gk_forg_2008_03!F15+sz_gk_forg_2008_04!F15+sz_gk_forg_2008_05!F15+sz_gk_forg_2008_06!F15+sz_gk_forg_2008_07!F15+sz_gk_forg_2008_08!F15+sz_gk_forg_2008_09!F15+sz_gk_forg_2008_10!F15+sz_gk_forg_2008_11!F15</f>
        <v>80478</v>
      </c>
      <c r="G15" s="361">
        <f>sz_gk_forg_2008_01!G15+sz_gk_forg_2008_02!G15+sz_gk_forg_2008_03!G15+sz_gk_forg_2008_04!G15+sz_gk_forg_2008_05!G15+sz_gk_forg_2008_06!G15+sz_gk_forg_2008_07!G15+sz_gk_forg_2008_08!G15+sz_gk_forg_2008_09!G15+sz_gk_forg_2008_10!G15+sz_gk_forg_2008_11!G15</f>
        <v>80961</v>
      </c>
      <c r="H15" s="362">
        <f t="shared" si="0"/>
        <v>161439</v>
      </c>
      <c r="I15" s="360">
        <f>sz_gk_forg_2008_01!I15+sz_gk_forg_2008_02!I15+sz_gk_forg_2008_03!I15+sz_gk_forg_2008_04!I15+sz_gk_forg_2008_05!I15+sz_gk_forg_2008_06!I15+sz_gk_forg_2008_07!I15+sz_gk_forg_2008_08!I15+sz_gk_forg_2008_09!I15+sz_gk_forg_2008_10!I15+sz_gk_forg_2008_11!I15</f>
        <v>137</v>
      </c>
      <c r="J15" s="361">
        <f>sz_gk_forg_2008_01!J15+sz_gk_forg_2008_02!J15+sz_gk_forg_2008_03!J15+sz_gk_forg_2008_04!J15+sz_gk_forg_2008_05!J15+sz_gk_forg_2008_06!J15+sz_gk_forg_2008_07!J15+sz_gk_forg_2008_08!J15+sz_gk_forg_2008_09!J15+sz_gk_forg_2008_10!J15+sz_gk_forg_2008_11!J15</f>
        <v>123</v>
      </c>
      <c r="K15" s="372">
        <f>SUM(I15:J15)</f>
        <v>260</v>
      </c>
      <c r="L15" s="360">
        <f>sz_gk_forg_2008_01!L15+sz_gk_forg_2008_02!L15+sz_gk_forg_2008_03!L15+sz_gk_forg_2008_04!L15+sz_gk_forg_2008_05!L15+sz_gk_forg_2008_06!L15+sz_gk_forg_2008_07!L15+sz_gk_forg_2008_08!L15+sz_gk_forg_2008_09!L15+sz_gk_forg_2008_10!L15+sz_gk_forg_2008_11!L15</f>
        <v>0</v>
      </c>
      <c r="M15" s="361">
        <f>sz_gk_forg_2008_01!M15+sz_gk_forg_2008_02!M15+sz_gk_forg_2008_03!M15+sz_gk_forg_2008_04!M15+sz_gk_forg_2008_05!M15+sz_gk_forg_2008_06!M15+sz_gk_forg_2008_07!M15+sz_gk_forg_2008_08!M15+sz_gk_forg_2008_09!M15+sz_gk_forg_2008_10!M15+sz_gk_forg_2008_11!M15</f>
        <v>0</v>
      </c>
      <c r="N15" s="362">
        <f>SUM(L15:M15)</f>
        <v>0</v>
      </c>
      <c r="O15" s="360">
        <f>sz_gk_forg_2008_01!O15+sz_gk_forg_2008_02!O15+sz_gk_forg_2008_03!O15+sz_gk_forg_2008_04!O15+sz_gk_forg_2008_05!O15+sz_gk_forg_2008_06!O15+sz_gk_forg_2008_07!O15+sz_gk_forg_2008_08!O15+sz_gk_forg_2008_09!O15+sz_gk_forg_2008_10!O15+sz_gk_forg_2008_11!O15</f>
        <v>0</v>
      </c>
      <c r="P15" s="361">
        <f>sz_gk_forg_2008_01!P15+sz_gk_forg_2008_02!P15+sz_gk_forg_2008_03!P15+sz_gk_forg_2008_04!P15+sz_gk_forg_2008_05!P15+sz_gk_forg_2008_06!P15+sz_gk_forg_2008_07!P15+sz_gk_forg_2008_08!P15+sz_gk_forg_2008_09!P15+sz_gk_forg_2008_10!P15+sz_gk_forg_2008_11!P15</f>
        <v>0</v>
      </c>
      <c r="Q15" s="362">
        <v>0</v>
      </c>
      <c r="R15" s="360">
        <f>sz_gk_forg_2008_01!R15+sz_gk_forg_2008_02!R15+sz_gk_forg_2008_03!R15+sz_gk_forg_2008_04!R15+sz_gk_forg_2008_05!R15+sz_gk_forg_2008_06!R15+sz_gk_forg_2008_07!R15+sz_gk_forg_2008_08!R15+sz_gk_forg_2008_09!R15+sz_gk_forg_2008_10!R15+sz_gk_forg_2008_11!R15</f>
        <v>44</v>
      </c>
      <c r="S15" s="361">
        <f>sz_gk_forg_2008_01!S15+sz_gk_forg_2008_02!S15+sz_gk_forg_2008_03!S15+sz_gk_forg_2008_04!S15+sz_gk_forg_2008_05!S15+sz_gk_forg_2008_06!S15+sz_gk_forg_2008_07!S15+sz_gk_forg_2008_08!S15+sz_gk_forg_2008_09!S15+sz_gk_forg_2008_10!S15+sz_gk_forg_2008_11!S15</f>
        <v>52</v>
      </c>
      <c r="T15" s="362">
        <f>SUM(R15:S15)</f>
        <v>96</v>
      </c>
      <c r="U15" s="360">
        <f>sz_gk_forg_2008_01!U15+sz_gk_forg_2008_02!U15+sz_gk_forg_2008_03!U15+sz_gk_forg_2008_04!U15+sz_gk_forg_2008_05!U15+sz_gk_forg_2008_06!U15+sz_gk_forg_2008_07!U15+sz_gk_forg_2008_08!U15+sz_gk_forg_2008_09!U15+sz_gk_forg_2008_10!U15+sz_gk_forg_2008_11!U15</f>
        <v>80297</v>
      </c>
      <c r="V15" s="361">
        <f>sz_gk_forg_2008_01!V15+sz_gk_forg_2008_02!V15+sz_gk_forg_2008_03!V15+sz_gk_forg_2008_04!V15+sz_gk_forg_2008_05!V15+sz_gk_forg_2008_06!V15+sz_gk_forg_2008_07!V15+sz_gk_forg_2008_08!V15+sz_gk_forg_2008_09!V15+sz_gk_forg_2008_10!V15+sz_gk_forg_2008_11!V15</f>
        <v>80786</v>
      </c>
      <c r="W15" s="362">
        <f>SUM(U15:V15)</f>
        <v>161083</v>
      </c>
      <c r="X15" s="360">
        <f>sz_gk_forg_2008_01!X15+sz_gk_forg_2008_02!X15+sz_gk_forg_2008_03!X15+sz_gk_forg_2008_04!X15+sz_gk_forg_2008_05!X15+sz_gk_forg_2008_06!X15+sz_gk_forg_2008_07!X15+sz_gk_forg_2008_08!X15+sz_gk_forg_2008_09!X15+sz_gk_forg_2008_10!X15+sz_gk_forg_2008_11!X15</f>
        <v>0</v>
      </c>
      <c r="Y15" s="361">
        <f>sz_gk_forg_2008_01!Y15+sz_gk_forg_2008_02!Y15+sz_gk_forg_2008_03!Y15+sz_gk_forg_2008_04!Y15+sz_gk_forg_2008_05!Y15+sz_gk_forg_2008_06!Y15+sz_gk_forg_2008_07!Y15+sz_gk_forg_2008_08!Y15+sz_gk_forg_2008_09!Y15+sz_gk_forg_2008_10!Y15+sz_gk_forg_2008_11!Y15</f>
        <v>0</v>
      </c>
      <c r="Z15" s="362">
        <f>SUM(X15:Y15)</f>
        <v>0</v>
      </c>
    </row>
    <row r="16" spans="1:26" ht="10.5" customHeight="1" thickBot="1">
      <c r="A16" s="446"/>
      <c r="B16" s="121" t="s">
        <v>0</v>
      </c>
      <c r="C16" s="363">
        <f aca="true" t="shared" si="2" ref="C16:H16">C15/C14-1</f>
        <v>0.03904673806428982</v>
      </c>
      <c r="D16" s="364">
        <f t="shared" si="2"/>
        <v>0.03204522609267424</v>
      </c>
      <c r="E16" s="368">
        <f t="shared" si="2"/>
        <v>0.035452090301652195</v>
      </c>
      <c r="F16" s="366">
        <f t="shared" si="2"/>
        <v>-0.026656346000338615</v>
      </c>
      <c r="G16" s="367">
        <f t="shared" si="2"/>
        <v>-0.08815380456818489</v>
      </c>
      <c r="H16" s="368">
        <f t="shared" si="2"/>
        <v>-0.058500029159619715</v>
      </c>
      <c r="I16" s="369">
        <v>0</v>
      </c>
      <c r="J16" s="370">
        <v>0</v>
      </c>
      <c r="K16" s="371">
        <v>0</v>
      </c>
      <c r="L16" s="373">
        <v>0</v>
      </c>
      <c r="M16" s="374">
        <v>0</v>
      </c>
      <c r="N16" s="375">
        <v>0</v>
      </c>
      <c r="O16" s="376">
        <v>0</v>
      </c>
      <c r="P16" s="377">
        <v>0</v>
      </c>
      <c r="Q16" s="378">
        <v>0</v>
      </c>
      <c r="R16" s="379">
        <v>0</v>
      </c>
      <c r="S16" s="380">
        <v>0</v>
      </c>
      <c r="T16" s="378">
        <v>0</v>
      </c>
      <c r="U16" s="381">
        <f>U15/U14-1</f>
        <v>-0.028845456084758525</v>
      </c>
      <c r="V16" s="382">
        <f>V15/V14-1</f>
        <v>-0.09012479163850973</v>
      </c>
      <c r="W16" s="368">
        <f>W15/W14-1</f>
        <v>-0.060576194086429114</v>
      </c>
      <c r="X16" s="379">
        <v>0</v>
      </c>
      <c r="Y16" s="380">
        <v>0</v>
      </c>
      <c r="Z16" s="378">
        <v>0</v>
      </c>
    </row>
    <row r="17" spans="1:26" ht="13.5" customHeight="1" thickBot="1">
      <c r="A17" s="446" t="s">
        <v>9</v>
      </c>
      <c r="B17" s="122">
        <v>2007</v>
      </c>
      <c r="C17" s="356">
        <f>sz_gk_forg_2008_01!C17+sz_gk_forg_2008_02!C17+sz_gk_forg_2008_03!C17+sz_gk_forg_2008_04!C17+sz_gk_forg_2008_05!C17+sz_gk_forg_2008_06!C17+sz_gk_forg_2008_07!C17+sz_gk_forg_2008_08!C17+sz_gk_forg_2008_09!C17+sz_gk_forg_2008_10!C17+sz_gk_forg_2008_11!C17</f>
        <v>389662</v>
      </c>
      <c r="D17" s="357">
        <f>sz_gk_forg_2008_01!D17+sz_gk_forg_2008_02!D17+sz_gk_forg_2008_03!D17+sz_gk_forg_2008_04!D17+sz_gk_forg_2008_05!D17+sz_gk_forg_2008_06!D17+sz_gk_forg_2008_07!D17+sz_gk_forg_2008_08!D17+sz_gk_forg_2008_09!D17+sz_gk_forg_2008_10!D17+sz_gk_forg_2008_11!D17</f>
        <v>306403</v>
      </c>
      <c r="E17" s="358">
        <f>SUM(C17:D17)</f>
        <v>696065</v>
      </c>
      <c r="F17" s="356">
        <f>sz_gk_forg_2008_01!F17+sz_gk_forg_2008_02!F17+sz_gk_forg_2008_03!F17+sz_gk_forg_2008_04!F17+sz_gk_forg_2008_05!F17+sz_gk_forg_2008_06!F17+sz_gk_forg_2008_07!F17+sz_gk_forg_2008_08!F17+sz_gk_forg_2008_09!F17+sz_gk_forg_2008_10!F17+sz_gk_forg_2008_11!F17</f>
        <v>227724</v>
      </c>
      <c r="G17" s="357">
        <f>sz_gk_forg_2008_01!G17+sz_gk_forg_2008_02!G17+sz_gk_forg_2008_03!G17+sz_gk_forg_2008_04!G17+sz_gk_forg_2008_05!G17+sz_gk_forg_2008_06!G17+sz_gk_forg_2008_07!G17+sz_gk_forg_2008_08!G17+sz_gk_forg_2008_09!G17+sz_gk_forg_2008_10!G17+sz_gk_forg_2008_11!G17</f>
        <v>179574</v>
      </c>
      <c r="H17" s="358">
        <f t="shared" si="0"/>
        <v>407298</v>
      </c>
      <c r="I17" s="356">
        <f>sz_gk_forg_2008_01!I17+sz_gk_forg_2008_02!I17+sz_gk_forg_2008_03!I17+sz_gk_forg_2008_04!I17+sz_gk_forg_2008_05!I17+sz_gk_forg_2008_06!I17+sz_gk_forg_2008_07!I17+sz_gk_forg_2008_08!I17+sz_gk_forg_2008_09!I17+sz_gk_forg_2008_10!I17+sz_gk_forg_2008_11!I17</f>
        <v>83443</v>
      </c>
      <c r="J17" s="357">
        <f>sz_gk_forg_2008_01!J17+sz_gk_forg_2008_02!J17+sz_gk_forg_2008_03!J17+sz_gk_forg_2008_04!J17+sz_gk_forg_2008_05!J17+sz_gk_forg_2008_06!J17+sz_gk_forg_2008_07!J17+sz_gk_forg_2008_08!J17+sz_gk_forg_2008_09!J17+sz_gk_forg_2008_10!J17+sz_gk_forg_2008_11!J17</f>
        <v>83771</v>
      </c>
      <c r="K17" s="358">
        <f>SUM(I17:J17)</f>
        <v>167214</v>
      </c>
      <c r="L17" s="356">
        <f>sz_gk_forg_2008_01!L17+sz_gk_forg_2008_02!L17+sz_gk_forg_2008_03!L17+sz_gk_forg_2008_04!L17+sz_gk_forg_2008_05!L17+sz_gk_forg_2008_06!L17+sz_gk_forg_2008_07!L17+sz_gk_forg_2008_08!L17+sz_gk_forg_2008_09!L17+sz_gk_forg_2008_10!L17+sz_gk_forg_2008_11!L17</f>
        <v>142504</v>
      </c>
      <c r="M17" s="357">
        <f>sz_gk_forg_2008_01!M17+sz_gk_forg_2008_02!M17+sz_gk_forg_2008_03!M17+sz_gk_forg_2008_04!M17+sz_gk_forg_2008_05!M17+sz_gk_forg_2008_06!M17+sz_gk_forg_2008_07!M17+sz_gk_forg_2008_08!M17+sz_gk_forg_2008_09!M17+sz_gk_forg_2008_10!M17+sz_gk_forg_2008_11!M17</f>
        <v>94375</v>
      </c>
      <c r="N17" s="358">
        <f>SUM(L17:M17)</f>
        <v>236879</v>
      </c>
      <c r="O17" s="356">
        <f>sz_gk_forg_2008_01!O17+sz_gk_forg_2008_02!O17+sz_gk_forg_2008_03!O17+sz_gk_forg_2008_04!O17+sz_gk_forg_2008_05!O17+sz_gk_forg_2008_06!O17+sz_gk_forg_2008_07!O17+sz_gk_forg_2008_08!O17+sz_gk_forg_2008_09!O17+sz_gk_forg_2008_10!O17+sz_gk_forg_2008_11!O17</f>
        <v>1597</v>
      </c>
      <c r="P17" s="357">
        <f>sz_gk_forg_2008_01!P17+sz_gk_forg_2008_02!P17+sz_gk_forg_2008_03!P17+sz_gk_forg_2008_04!P17+sz_gk_forg_2008_05!P17+sz_gk_forg_2008_06!P17+sz_gk_forg_2008_07!P17+sz_gk_forg_2008_08!P17+sz_gk_forg_2008_09!P17+sz_gk_forg_2008_10!P17+sz_gk_forg_2008_11!P17</f>
        <v>1270</v>
      </c>
      <c r="Q17" s="358">
        <f>SUM(O17:P17)</f>
        <v>2867</v>
      </c>
      <c r="R17" s="356">
        <f>sz_gk_forg_2008_01!R17+sz_gk_forg_2008_02!R17+sz_gk_forg_2008_03!R17+sz_gk_forg_2008_04!R17+sz_gk_forg_2008_05!R17+sz_gk_forg_2008_06!R17+sz_gk_forg_2008_07!R17+sz_gk_forg_2008_08!R17+sz_gk_forg_2008_09!R17+sz_gk_forg_2008_10!R17+sz_gk_forg_2008_11!R17</f>
        <v>164</v>
      </c>
      <c r="S17" s="357">
        <f>sz_gk_forg_2008_01!S17+sz_gk_forg_2008_02!S17+sz_gk_forg_2008_03!S17+sz_gk_forg_2008_04!S17+sz_gk_forg_2008_05!S17+sz_gk_forg_2008_06!S17+sz_gk_forg_2008_07!S17+sz_gk_forg_2008_08!S17+sz_gk_forg_2008_09!S17+sz_gk_forg_2008_10!S17+sz_gk_forg_2008_11!S17</f>
        <v>136</v>
      </c>
      <c r="T17" s="358">
        <f>SUM(R17:S17)</f>
        <v>300</v>
      </c>
      <c r="U17" s="356">
        <f>sz_gk_forg_2008_01!U17+sz_gk_forg_2008_02!U17+sz_gk_forg_2008_03!U17+sz_gk_forg_2008_04!U17+sz_gk_forg_2008_05!U17+sz_gk_forg_2008_06!U17+sz_gk_forg_2008_07!U17+sz_gk_forg_2008_08!U17+sz_gk_forg_2008_09!U17+sz_gk_forg_2008_10!U17+sz_gk_forg_2008_11!U17</f>
        <v>0</v>
      </c>
      <c r="V17" s="357">
        <f>sz_gk_forg_2008_01!V17+sz_gk_forg_2008_02!V17+sz_gk_forg_2008_03!V17+sz_gk_forg_2008_04!V17+sz_gk_forg_2008_05!V17+sz_gk_forg_2008_06!V17+sz_gk_forg_2008_07!V17+sz_gk_forg_2008_08!V17+sz_gk_forg_2008_09!V17+sz_gk_forg_2008_10!V17+sz_gk_forg_2008_11!V17</f>
        <v>0</v>
      </c>
      <c r="W17" s="358">
        <f>SUM(U17:V17)</f>
        <v>0</v>
      </c>
      <c r="X17" s="356">
        <f>sz_gk_forg_2008_01!X17+sz_gk_forg_2008_02!X17+sz_gk_forg_2008_03!X17+sz_gk_forg_2008_04!X17+sz_gk_forg_2008_05!X17+sz_gk_forg_2008_06!X17+sz_gk_forg_2008_07!X17+sz_gk_forg_2008_08!X17+sz_gk_forg_2008_09!X17+sz_gk_forg_2008_10!X17+sz_gk_forg_2008_11!X17</f>
        <v>0</v>
      </c>
      <c r="Y17" s="357">
        <f>sz_gk_forg_2008_01!Y17+sz_gk_forg_2008_02!Y17+sz_gk_forg_2008_03!Y17+sz_gk_forg_2008_04!Y17+sz_gk_forg_2008_05!Y17+sz_gk_forg_2008_06!Y17+sz_gk_forg_2008_07!Y17+sz_gk_forg_2008_08!Y17+sz_gk_forg_2008_09!Y17+sz_gk_forg_2008_10!Y17+sz_gk_forg_2008_11!Y17</f>
        <v>0</v>
      </c>
      <c r="Z17" s="358">
        <f>SUM(X17:Y17)</f>
        <v>0</v>
      </c>
    </row>
    <row r="18" spans="1:26" ht="13.5" customHeight="1" thickBot="1">
      <c r="A18" s="446"/>
      <c r="B18" s="120">
        <v>2008</v>
      </c>
      <c r="C18" s="360">
        <f>sz_gk_forg_2008_01!C18+sz_gk_forg_2008_02!C18+sz_gk_forg_2008_03!C18+sz_gk_forg_2008_04!C18+sz_gk_forg_2008_05!C18+sz_gk_forg_2008_06!C18+sz_gk_forg_2008_07!C18+sz_gk_forg_2008_08!C18+sz_gk_forg_2008_09!C18+sz_gk_forg_2008_10!C18+sz_gk_forg_2008_11!C18</f>
        <v>551403</v>
      </c>
      <c r="D18" s="361">
        <f>sz_gk_forg_2008_01!D18+sz_gk_forg_2008_02!D18+sz_gk_forg_2008_03!D18+sz_gk_forg_2008_04!D18+sz_gk_forg_2008_05!D18+sz_gk_forg_2008_06!D18+sz_gk_forg_2008_07!D18+sz_gk_forg_2008_08!D18+sz_gk_forg_2008_09!D18+sz_gk_forg_2008_10!D18+sz_gk_forg_2008_11!D18</f>
        <v>398418</v>
      </c>
      <c r="E18" s="362">
        <f>SUM(C18:D18)</f>
        <v>949821</v>
      </c>
      <c r="F18" s="360">
        <f>sz_gk_forg_2008_01!F18+sz_gk_forg_2008_02!F18+sz_gk_forg_2008_03!F18+sz_gk_forg_2008_04!F18+sz_gk_forg_2008_05!F18+sz_gk_forg_2008_06!F18+sz_gk_forg_2008_07!F18+sz_gk_forg_2008_08!F18+sz_gk_forg_2008_09!F18+sz_gk_forg_2008_10!F18+sz_gk_forg_2008_11!F18</f>
        <v>362707</v>
      </c>
      <c r="G18" s="361">
        <f>sz_gk_forg_2008_01!G18+sz_gk_forg_2008_02!G18+sz_gk_forg_2008_03!G18+sz_gk_forg_2008_04!G18+sz_gk_forg_2008_05!G18+sz_gk_forg_2008_06!G18+sz_gk_forg_2008_07!G18+sz_gk_forg_2008_08!G18+sz_gk_forg_2008_09!G18+sz_gk_forg_2008_10!G18+sz_gk_forg_2008_11!G18</f>
        <v>244450</v>
      </c>
      <c r="H18" s="362">
        <f t="shared" si="0"/>
        <v>607157</v>
      </c>
      <c r="I18" s="360">
        <f>sz_gk_forg_2008_01!I18+sz_gk_forg_2008_02!I18+sz_gk_forg_2008_03!I18+sz_gk_forg_2008_04!I18+sz_gk_forg_2008_05!I18+sz_gk_forg_2008_06!I18+sz_gk_forg_2008_07!I18+sz_gk_forg_2008_08!I18+sz_gk_forg_2008_09!I18+sz_gk_forg_2008_10!I18+sz_gk_forg_2008_11!I18</f>
        <v>124526</v>
      </c>
      <c r="J18" s="361">
        <f>sz_gk_forg_2008_01!J18+sz_gk_forg_2008_02!J18+sz_gk_forg_2008_03!J18+sz_gk_forg_2008_04!J18+sz_gk_forg_2008_05!J18+sz_gk_forg_2008_06!J18+sz_gk_forg_2008_07!J18+sz_gk_forg_2008_08!J18+sz_gk_forg_2008_09!J18+sz_gk_forg_2008_10!J18+sz_gk_forg_2008_11!J18</f>
        <v>126812</v>
      </c>
      <c r="K18" s="362">
        <f>SUM(I18:J18)</f>
        <v>251338</v>
      </c>
      <c r="L18" s="360">
        <f>sz_gk_forg_2008_01!L18+sz_gk_forg_2008_02!L18+sz_gk_forg_2008_03!L18+sz_gk_forg_2008_04!L18+sz_gk_forg_2008_05!L18+sz_gk_forg_2008_06!L18+sz_gk_forg_2008_07!L18+sz_gk_forg_2008_08!L18+sz_gk_forg_2008_09!L18+sz_gk_forg_2008_10!L18+sz_gk_forg_2008_11!L18</f>
        <v>237035</v>
      </c>
      <c r="M18" s="361">
        <f>sz_gk_forg_2008_01!M18+sz_gk_forg_2008_02!M18+sz_gk_forg_2008_03!M18+sz_gk_forg_2008_04!M18+sz_gk_forg_2008_05!M18+sz_gk_forg_2008_06!M18+sz_gk_forg_2008_07!M18+sz_gk_forg_2008_08!M18+sz_gk_forg_2008_09!M18+sz_gk_forg_2008_10!M18+sz_gk_forg_2008_11!M18</f>
        <v>116923</v>
      </c>
      <c r="N18" s="362">
        <f aca="true" t="shared" si="3" ref="N18:N27">SUM(L18:M18)</f>
        <v>353958</v>
      </c>
      <c r="O18" s="360">
        <f>sz_gk_forg_2008_01!O18+sz_gk_forg_2008_02!O18+sz_gk_forg_2008_03!O18+sz_gk_forg_2008_04!O18+sz_gk_forg_2008_05!O18+sz_gk_forg_2008_06!O18+sz_gk_forg_2008_07!O18+sz_gk_forg_2008_08!O18+sz_gk_forg_2008_09!O18+sz_gk_forg_2008_10!O18+sz_gk_forg_2008_11!O18</f>
        <v>990</v>
      </c>
      <c r="P18" s="361">
        <f>sz_gk_forg_2008_01!P18+sz_gk_forg_2008_02!P18+sz_gk_forg_2008_03!P18+sz_gk_forg_2008_04!P18+sz_gk_forg_2008_05!P18+sz_gk_forg_2008_06!P18+sz_gk_forg_2008_07!P18+sz_gk_forg_2008_08!P18+sz_gk_forg_2008_09!P18+sz_gk_forg_2008_10!P18+sz_gk_forg_2008_11!P18</f>
        <v>694</v>
      </c>
      <c r="Q18" s="362">
        <f>SUM(O18:P18)</f>
        <v>1684</v>
      </c>
      <c r="R18" s="360">
        <f>sz_gk_forg_2008_01!R18+sz_gk_forg_2008_02!R18+sz_gk_forg_2008_03!R18+sz_gk_forg_2008_04!R18+sz_gk_forg_2008_05!R18+sz_gk_forg_2008_06!R18+sz_gk_forg_2008_07!R18+sz_gk_forg_2008_08!R18+sz_gk_forg_2008_09!R18+sz_gk_forg_2008_10!R18+sz_gk_forg_2008_11!R18</f>
        <v>156</v>
      </c>
      <c r="S18" s="361">
        <f>sz_gk_forg_2008_01!S18+sz_gk_forg_2008_02!S18+sz_gk_forg_2008_03!S18+sz_gk_forg_2008_04!S18+sz_gk_forg_2008_05!S18+sz_gk_forg_2008_06!S18+sz_gk_forg_2008_07!S18+sz_gk_forg_2008_08!S18+sz_gk_forg_2008_09!S18+sz_gk_forg_2008_10!S18+sz_gk_forg_2008_11!S18</f>
        <v>131</v>
      </c>
      <c r="T18" s="362">
        <f>SUM(R18:S18)</f>
        <v>287</v>
      </c>
      <c r="U18" s="360">
        <f>sz_gk_forg_2008_01!U18+sz_gk_forg_2008_02!U18+sz_gk_forg_2008_03!U18+sz_gk_forg_2008_04!U18+sz_gk_forg_2008_05!U18+sz_gk_forg_2008_06!U18+sz_gk_forg_2008_07!U18+sz_gk_forg_2008_08!U18+sz_gk_forg_2008_09!U18+sz_gk_forg_2008_10!U18+sz_gk_forg_2008_11!U18</f>
        <v>0</v>
      </c>
      <c r="V18" s="361">
        <f>sz_gk_forg_2008_01!V18+sz_gk_forg_2008_02!V18+sz_gk_forg_2008_03!V18+sz_gk_forg_2008_04!V18+sz_gk_forg_2008_05!V18+sz_gk_forg_2008_06!V18+sz_gk_forg_2008_07!V18+sz_gk_forg_2008_08!V18+sz_gk_forg_2008_09!V18+sz_gk_forg_2008_10!V18+sz_gk_forg_2008_11!V18</f>
        <v>0</v>
      </c>
      <c r="W18" s="362">
        <f>SUM(U18:V18)</f>
        <v>0</v>
      </c>
      <c r="X18" s="360">
        <f>sz_gk_forg_2008_01!X18+sz_gk_forg_2008_02!X18+sz_gk_forg_2008_03!X18+sz_gk_forg_2008_04!X18+sz_gk_forg_2008_05!X18+sz_gk_forg_2008_06!X18+sz_gk_forg_2008_07!X18+sz_gk_forg_2008_08!X18+sz_gk_forg_2008_09!X18+sz_gk_forg_2008_10!X18+sz_gk_forg_2008_11!X18</f>
        <v>0</v>
      </c>
      <c r="Y18" s="361">
        <f>sz_gk_forg_2008_01!Y18+sz_gk_forg_2008_02!Y18+sz_gk_forg_2008_03!Y18+sz_gk_forg_2008_04!Y18+sz_gk_forg_2008_05!Y18+sz_gk_forg_2008_06!Y18+sz_gk_forg_2008_07!Y18+sz_gk_forg_2008_08!Y18+sz_gk_forg_2008_09!Y18+sz_gk_forg_2008_10!Y18+sz_gk_forg_2008_11!Y18</f>
        <v>0</v>
      </c>
      <c r="Z18" s="362">
        <f>SUM(X18:Y18)</f>
        <v>0</v>
      </c>
    </row>
    <row r="19" spans="1:26" ht="10.5" customHeight="1" thickBot="1">
      <c r="A19" s="446"/>
      <c r="B19" s="118" t="s">
        <v>0</v>
      </c>
      <c r="C19" s="383">
        <f>C18/C17-1</f>
        <v>0.41508024903634433</v>
      </c>
      <c r="D19" s="384">
        <f>D18/D17-1</f>
        <v>0.3003071118755365</v>
      </c>
      <c r="E19" s="385">
        <f aca="true" t="shared" si="4" ref="E19:T19">E18/E17-1</f>
        <v>0.36455790766666896</v>
      </c>
      <c r="F19" s="366">
        <f t="shared" si="4"/>
        <v>0.59274823909645</v>
      </c>
      <c r="G19" s="367">
        <f t="shared" si="4"/>
        <v>0.36127724503547287</v>
      </c>
      <c r="H19" s="368">
        <f t="shared" si="4"/>
        <v>0.49069477385108695</v>
      </c>
      <c r="I19" s="366">
        <f>I18/I17-1</f>
        <v>0.49234806993995894</v>
      </c>
      <c r="J19" s="367">
        <f>J18/J17-1</f>
        <v>0.5137935562426137</v>
      </c>
      <c r="K19" s="368">
        <f t="shared" si="4"/>
        <v>0.5030918463764995</v>
      </c>
      <c r="L19" s="366">
        <f t="shared" si="4"/>
        <v>0.66335681805423</v>
      </c>
      <c r="M19" s="367">
        <f t="shared" si="4"/>
        <v>0.23891920529801314</v>
      </c>
      <c r="N19" s="368">
        <f t="shared" si="4"/>
        <v>0.49425656136677376</v>
      </c>
      <c r="O19" s="363">
        <f t="shared" si="4"/>
        <v>-0.3800876643706951</v>
      </c>
      <c r="P19" s="364">
        <f t="shared" si="4"/>
        <v>-0.45354330708661417</v>
      </c>
      <c r="Q19" s="368">
        <f t="shared" si="4"/>
        <v>-0.41262643878618765</v>
      </c>
      <c r="R19" s="366">
        <f t="shared" si="4"/>
        <v>-0.04878048780487809</v>
      </c>
      <c r="S19" s="367">
        <f t="shared" si="4"/>
        <v>-0.03676470588235292</v>
      </c>
      <c r="T19" s="368">
        <f t="shared" si="4"/>
        <v>-0.043333333333333335</v>
      </c>
      <c r="U19" s="369">
        <v>0</v>
      </c>
      <c r="V19" s="370">
        <v>0</v>
      </c>
      <c r="W19" s="378">
        <v>0</v>
      </c>
      <c r="X19" s="369">
        <v>0</v>
      </c>
      <c r="Y19" s="370">
        <v>0</v>
      </c>
      <c r="Z19" s="378">
        <v>0</v>
      </c>
    </row>
    <row r="20" spans="1:26" ht="13.5" customHeight="1">
      <c r="A20" s="394" t="s">
        <v>31</v>
      </c>
      <c r="B20" s="122">
        <v>2007</v>
      </c>
      <c r="C20" s="356">
        <f>sz_gk_forg_2008_01!C20+sz_gk_forg_2008_02!C20+sz_gk_forg_2008_03!C20+sz_gk_forg_2008_04!C20+sz_gk_forg_2008_05!C20+sz_gk_forg_2008_06!C20+sz_gk_forg_2008_07!C20+sz_gk_forg_2008_08!C20+sz_gk_forg_2008_09!C20+sz_gk_forg_2008_10!C20+sz_gk_forg_2008_11!C20</f>
        <v>59</v>
      </c>
      <c r="D20" s="357">
        <f>sz_gk_forg_2008_01!D20+sz_gk_forg_2008_02!D20+sz_gk_forg_2008_03!D20+sz_gk_forg_2008_04!D20+sz_gk_forg_2008_05!D20+sz_gk_forg_2008_06!D20+sz_gk_forg_2008_07!D20+sz_gk_forg_2008_08!D20+sz_gk_forg_2008_09!D20+sz_gk_forg_2008_10!D20+sz_gk_forg_2008_11!D20</f>
        <v>59</v>
      </c>
      <c r="E20" s="358">
        <f>SUM(C20:D20)</f>
        <v>118</v>
      </c>
      <c r="F20" s="356">
        <f>sz_gk_forg_2008_01!F20+sz_gk_forg_2008_02!F20+sz_gk_forg_2008_03!F20+sz_gk_forg_2008_04!F20+sz_gk_forg_2008_05!F20+sz_gk_forg_2008_06!F20+sz_gk_forg_2008_07!F20+sz_gk_forg_2008_08!F20+sz_gk_forg_2008_09!F20+sz_gk_forg_2008_10!F20+sz_gk_forg_2008_11!F20</f>
        <v>16</v>
      </c>
      <c r="G20" s="357">
        <f>sz_gk_forg_2008_01!G20+sz_gk_forg_2008_02!G20+sz_gk_forg_2008_03!G20+sz_gk_forg_2008_04!G20+sz_gk_forg_2008_05!G20+sz_gk_forg_2008_06!G20+sz_gk_forg_2008_07!G20+sz_gk_forg_2008_08!G20+sz_gk_forg_2008_09!G20+sz_gk_forg_2008_10!G20+sz_gk_forg_2008_11!G20</f>
        <v>15</v>
      </c>
      <c r="H20" s="358">
        <f>SUM(F20:G20)</f>
        <v>31</v>
      </c>
      <c r="I20" s="356">
        <f>sz_gk_forg_2008_01!I20+sz_gk_forg_2008_02!I20+sz_gk_forg_2008_03!I20+sz_gk_forg_2008_04!I20+sz_gk_forg_2008_05!I20+sz_gk_forg_2008_06!I20+sz_gk_forg_2008_07!I20+sz_gk_forg_2008_08!I20+sz_gk_forg_2008_09!I20+sz_gk_forg_2008_10!I20+sz_gk_forg_2008_11!I20</f>
        <v>0</v>
      </c>
      <c r="J20" s="357">
        <f>sz_gk_forg_2008_01!J20+sz_gk_forg_2008_02!J20+sz_gk_forg_2008_03!J20+sz_gk_forg_2008_04!J20+sz_gk_forg_2008_05!J20+sz_gk_forg_2008_06!J20+sz_gk_forg_2008_07!J20+sz_gk_forg_2008_08!J20+sz_gk_forg_2008_09!J20+sz_gk_forg_2008_10!J20+sz_gk_forg_2008_11!J20</f>
        <v>0</v>
      </c>
      <c r="K20" s="358">
        <f>SUM(I20:J20)</f>
        <v>0</v>
      </c>
      <c r="L20" s="356">
        <f>sz_gk_forg_2008_01!L20+sz_gk_forg_2008_02!L20+sz_gk_forg_2008_03!L20+sz_gk_forg_2008_04!L20+sz_gk_forg_2008_05!L20+sz_gk_forg_2008_06!L20+sz_gk_forg_2008_07!L20+sz_gk_forg_2008_08!L20+sz_gk_forg_2008_09!L20+sz_gk_forg_2008_10!L20+sz_gk_forg_2008_11!L20</f>
        <v>0</v>
      </c>
      <c r="M20" s="357">
        <f>sz_gk_forg_2008_01!M20+sz_gk_forg_2008_02!M20+sz_gk_forg_2008_03!M20+sz_gk_forg_2008_04!M20+sz_gk_forg_2008_05!M20+sz_gk_forg_2008_06!M20+sz_gk_forg_2008_07!M20+sz_gk_forg_2008_08!M20+sz_gk_forg_2008_09!M20+sz_gk_forg_2008_10!M20+sz_gk_forg_2008_11!M20</f>
        <v>0</v>
      </c>
      <c r="N20" s="358">
        <f>SUM(L20:M20)</f>
        <v>0</v>
      </c>
      <c r="O20" s="356">
        <f>sz_gk_forg_2008_01!O20+sz_gk_forg_2008_02!O20+sz_gk_forg_2008_03!O20+sz_gk_forg_2008_04!O20+sz_gk_forg_2008_05!O20+sz_gk_forg_2008_06!O20+sz_gk_forg_2008_07!O20+sz_gk_forg_2008_08!O20+sz_gk_forg_2008_09!O20+sz_gk_forg_2008_10!O20+sz_gk_forg_2008_11!O20</f>
        <v>0</v>
      </c>
      <c r="P20" s="357">
        <f>sz_gk_forg_2008_01!P20+sz_gk_forg_2008_02!P20+sz_gk_forg_2008_03!P20+sz_gk_forg_2008_04!P20+sz_gk_forg_2008_05!P20+sz_gk_forg_2008_06!P20+sz_gk_forg_2008_07!P20+sz_gk_forg_2008_08!P20+sz_gk_forg_2008_09!P20+sz_gk_forg_2008_10!P20+sz_gk_forg_2008_11!P20</f>
        <v>0</v>
      </c>
      <c r="Q20" s="358">
        <f>SUM(O20:P20)</f>
        <v>0</v>
      </c>
      <c r="R20" s="356">
        <f>sz_gk_forg_2008_01!R20+sz_gk_forg_2008_02!R20+sz_gk_forg_2008_03!R20+sz_gk_forg_2008_04!R20+sz_gk_forg_2008_05!R20+sz_gk_forg_2008_06!R20+sz_gk_forg_2008_07!R20+sz_gk_forg_2008_08!R20+sz_gk_forg_2008_09!R20+sz_gk_forg_2008_10!R20+sz_gk_forg_2008_11!R20</f>
        <v>0</v>
      </c>
      <c r="S20" s="357">
        <f>sz_gk_forg_2008_01!S20+sz_gk_forg_2008_02!S20+sz_gk_forg_2008_03!S20+sz_gk_forg_2008_04!S20+sz_gk_forg_2008_05!S20+sz_gk_forg_2008_06!S20+sz_gk_forg_2008_07!S20+sz_gk_forg_2008_08!S20+sz_gk_forg_2008_09!S20+sz_gk_forg_2008_10!S20+sz_gk_forg_2008_11!S20</f>
        <v>0</v>
      </c>
      <c r="T20" s="358">
        <f>SUM(R20:S20)</f>
        <v>0</v>
      </c>
      <c r="U20" s="356">
        <f>sz_gk_forg_2008_01!U20+sz_gk_forg_2008_02!U20+sz_gk_forg_2008_03!U20+sz_gk_forg_2008_04!U20+sz_gk_forg_2008_05!U20+sz_gk_forg_2008_06!U20+sz_gk_forg_2008_07!U20+sz_gk_forg_2008_08!U20+sz_gk_forg_2008_09!U20+sz_gk_forg_2008_10!U20+sz_gk_forg_2008_11!U20</f>
        <v>0</v>
      </c>
      <c r="V20" s="357">
        <f>sz_gk_forg_2008_01!V20+sz_gk_forg_2008_02!V20+sz_gk_forg_2008_03!V20+sz_gk_forg_2008_04!V20+sz_gk_forg_2008_05!V20+sz_gk_forg_2008_06!V20+sz_gk_forg_2008_07!V20+sz_gk_forg_2008_08!V20+sz_gk_forg_2008_09!V20+sz_gk_forg_2008_10!V20+sz_gk_forg_2008_11!V20</f>
        <v>0</v>
      </c>
      <c r="W20" s="358">
        <f>SUM(U20:V20)</f>
        <v>0</v>
      </c>
      <c r="X20" s="356">
        <f>sz_gk_forg_2008_01!X20+sz_gk_forg_2008_02!X20+sz_gk_forg_2008_03!X20+sz_gk_forg_2008_04!X20+sz_gk_forg_2008_05!X20+sz_gk_forg_2008_06!X20+sz_gk_forg_2008_07!X20+sz_gk_forg_2008_08!X20+sz_gk_forg_2008_09!X20+sz_gk_forg_2008_10!X20+sz_gk_forg_2008_11!X20</f>
        <v>16</v>
      </c>
      <c r="Y20" s="357">
        <f>sz_gk_forg_2008_01!Y20+sz_gk_forg_2008_02!Y20+sz_gk_forg_2008_03!Y20+sz_gk_forg_2008_04!Y20+sz_gk_forg_2008_05!Y20+sz_gk_forg_2008_06!Y20+sz_gk_forg_2008_07!Y20+sz_gk_forg_2008_08!Y20+sz_gk_forg_2008_09!Y20+sz_gk_forg_2008_10!Y20+sz_gk_forg_2008_11!Y20</f>
        <v>15</v>
      </c>
      <c r="Z20" s="358">
        <f>SUM(X20:Y20)</f>
        <v>31</v>
      </c>
    </row>
    <row r="21" spans="1:26" ht="13.5" customHeight="1">
      <c r="A21" s="395"/>
      <c r="B21" s="120">
        <v>2008</v>
      </c>
      <c r="C21" s="360">
        <f>sz_gk_forg_2008_01!C21+sz_gk_forg_2008_02!C21+sz_gk_forg_2008_03!C21+sz_gk_forg_2008_04!C21+sz_gk_forg_2008_05!C21+sz_gk_forg_2008_06!C21+sz_gk_forg_2008_07!C21+sz_gk_forg_2008_08!C21+sz_gk_forg_2008_09!C21+sz_gk_forg_2008_10!C21+sz_gk_forg_2008_11!C21</f>
        <v>71</v>
      </c>
      <c r="D21" s="361">
        <f>sz_gk_forg_2008_01!D21+sz_gk_forg_2008_02!D21+sz_gk_forg_2008_03!D21+sz_gk_forg_2008_04!D21+sz_gk_forg_2008_05!D21+sz_gk_forg_2008_06!D21+sz_gk_forg_2008_07!D21+sz_gk_forg_2008_08!D21+sz_gk_forg_2008_09!D21+sz_gk_forg_2008_10!D21+sz_gk_forg_2008_11!D21</f>
        <v>66</v>
      </c>
      <c r="E21" s="362">
        <f>SUM(C21:D21)</f>
        <v>137</v>
      </c>
      <c r="F21" s="360">
        <f>sz_gk_forg_2008_01!F21+sz_gk_forg_2008_02!F21+sz_gk_forg_2008_03!F21+sz_gk_forg_2008_04!F21+sz_gk_forg_2008_05!F21+sz_gk_forg_2008_06!F21+sz_gk_forg_2008_07!F21+sz_gk_forg_2008_08!F21+sz_gk_forg_2008_09!F21+sz_gk_forg_2008_10!F21+sz_gk_forg_2008_11!F21</f>
        <v>19</v>
      </c>
      <c r="G21" s="361">
        <f>sz_gk_forg_2008_01!G21+sz_gk_forg_2008_02!G21+sz_gk_forg_2008_03!G21+sz_gk_forg_2008_04!G21+sz_gk_forg_2008_05!G21+sz_gk_forg_2008_06!G21+sz_gk_forg_2008_07!G21+sz_gk_forg_2008_08!G21+sz_gk_forg_2008_09!G21+sz_gk_forg_2008_10!G21+sz_gk_forg_2008_11!G21</f>
        <v>16</v>
      </c>
      <c r="H21" s="362">
        <f>SUM(F21:G21)</f>
        <v>35</v>
      </c>
      <c r="I21" s="360">
        <f>sz_gk_forg_2008_01!I21+sz_gk_forg_2008_02!I21+sz_gk_forg_2008_03!I21+sz_gk_forg_2008_04!I21+sz_gk_forg_2008_05!I21+sz_gk_forg_2008_06!I21+sz_gk_forg_2008_07!I21+sz_gk_forg_2008_08!I21+sz_gk_forg_2008_09!I21+sz_gk_forg_2008_10!I21+sz_gk_forg_2008_11!I21</f>
        <v>0</v>
      </c>
      <c r="J21" s="361">
        <f>sz_gk_forg_2008_01!J21+sz_gk_forg_2008_02!J21+sz_gk_forg_2008_03!J21+sz_gk_forg_2008_04!J21+sz_gk_forg_2008_05!J21+sz_gk_forg_2008_06!J21+sz_gk_forg_2008_07!J21+sz_gk_forg_2008_08!J21+sz_gk_forg_2008_09!J21+sz_gk_forg_2008_10!J21+sz_gk_forg_2008_11!J21</f>
        <v>0</v>
      </c>
      <c r="K21" s="362">
        <f>SUM(I21:J21)</f>
        <v>0</v>
      </c>
      <c r="L21" s="360">
        <f>sz_gk_forg_2008_01!L21+sz_gk_forg_2008_02!L21+sz_gk_forg_2008_03!L21+sz_gk_forg_2008_04!L21+sz_gk_forg_2008_05!L21+sz_gk_forg_2008_06!L21+sz_gk_forg_2008_07!L21+sz_gk_forg_2008_08!L21+sz_gk_forg_2008_09!L21+sz_gk_forg_2008_10!L21+sz_gk_forg_2008_11!L21</f>
        <v>0</v>
      </c>
      <c r="M21" s="361">
        <f>sz_gk_forg_2008_01!M21+sz_gk_forg_2008_02!M21+sz_gk_forg_2008_03!M21+sz_gk_forg_2008_04!M21+sz_gk_forg_2008_05!M21+sz_gk_forg_2008_06!M21+sz_gk_forg_2008_07!M21+sz_gk_forg_2008_08!M21+sz_gk_forg_2008_09!M21+sz_gk_forg_2008_10!M21+sz_gk_forg_2008_11!M21</f>
        <v>0</v>
      </c>
      <c r="N21" s="362">
        <f>SUM(L21:M21)</f>
        <v>0</v>
      </c>
      <c r="O21" s="360">
        <f>sz_gk_forg_2008_01!O21+sz_gk_forg_2008_02!O21+sz_gk_forg_2008_03!O21+sz_gk_forg_2008_04!O21+sz_gk_forg_2008_05!O21+sz_gk_forg_2008_06!O21+sz_gk_forg_2008_07!O21+sz_gk_forg_2008_08!O21+sz_gk_forg_2008_09!O21+sz_gk_forg_2008_10!O21+sz_gk_forg_2008_11!O21</f>
        <v>0</v>
      </c>
      <c r="P21" s="361">
        <f>sz_gk_forg_2008_01!P21+sz_gk_forg_2008_02!P21+sz_gk_forg_2008_03!P21+sz_gk_forg_2008_04!P21+sz_gk_forg_2008_05!P21+sz_gk_forg_2008_06!P21+sz_gk_forg_2008_07!P21+sz_gk_forg_2008_08!P21+sz_gk_forg_2008_09!P21+sz_gk_forg_2008_10!P21+sz_gk_forg_2008_11!P21</f>
        <v>0</v>
      </c>
      <c r="Q21" s="362">
        <f>SUM(O21:P21)</f>
        <v>0</v>
      </c>
      <c r="R21" s="360">
        <f>sz_gk_forg_2008_01!R21+sz_gk_forg_2008_02!R21+sz_gk_forg_2008_03!R21+sz_gk_forg_2008_04!R21+sz_gk_forg_2008_05!R21+sz_gk_forg_2008_06!R21+sz_gk_forg_2008_07!R21+sz_gk_forg_2008_08!R21+sz_gk_forg_2008_09!R21+sz_gk_forg_2008_10!R21+sz_gk_forg_2008_11!R21</f>
        <v>0</v>
      </c>
      <c r="S21" s="361">
        <f>sz_gk_forg_2008_01!S21+sz_gk_forg_2008_02!S21+sz_gk_forg_2008_03!S21+sz_gk_forg_2008_04!S21+sz_gk_forg_2008_05!S21+sz_gk_forg_2008_06!S21+sz_gk_forg_2008_07!S21+sz_gk_forg_2008_08!S21+sz_gk_forg_2008_09!S21+sz_gk_forg_2008_10!S21+sz_gk_forg_2008_11!S21</f>
        <v>0</v>
      </c>
      <c r="T21" s="362">
        <f>SUM(R21:S21)</f>
        <v>0</v>
      </c>
      <c r="U21" s="360">
        <f>sz_gk_forg_2008_01!U21+sz_gk_forg_2008_02!U21+sz_gk_forg_2008_03!U21+sz_gk_forg_2008_04!U21+sz_gk_forg_2008_05!U21+sz_gk_forg_2008_06!U21+sz_gk_forg_2008_07!U21+sz_gk_forg_2008_08!U21+sz_gk_forg_2008_09!U21+sz_gk_forg_2008_10!U21+sz_gk_forg_2008_11!U21</f>
        <v>0</v>
      </c>
      <c r="V21" s="361">
        <f>sz_gk_forg_2008_01!V21+sz_gk_forg_2008_02!V21+sz_gk_forg_2008_03!V21+sz_gk_forg_2008_04!V21+sz_gk_forg_2008_05!V21+sz_gk_forg_2008_06!V21+sz_gk_forg_2008_07!V21+sz_gk_forg_2008_08!V21+sz_gk_forg_2008_09!V21+sz_gk_forg_2008_10!V21+sz_gk_forg_2008_11!V21</f>
        <v>0</v>
      </c>
      <c r="W21" s="362">
        <f>SUM(U21:V21)</f>
        <v>0</v>
      </c>
      <c r="X21" s="360">
        <f>sz_gk_forg_2008_01!X21+sz_gk_forg_2008_02!X21+sz_gk_forg_2008_03!X21+sz_gk_forg_2008_04!X21+sz_gk_forg_2008_05!X21+sz_gk_forg_2008_06!X21+sz_gk_forg_2008_07!X21+sz_gk_forg_2008_08!X21+sz_gk_forg_2008_09!X21+sz_gk_forg_2008_10!X21+sz_gk_forg_2008_11!X21</f>
        <v>19</v>
      </c>
      <c r="Y21" s="361">
        <f>sz_gk_forg_2008_01!Y21+sz_gk_forg_2008_02!Y21+sz_gk_forg_2008_03!Y21+sz_gk_forg_2008_04!Y21+sz_gk_forg_2008_05!Y21+sz_gk_forg_2008_06!Y21+sz_gk_forg_2008_07!Y21+sz_gk_forg_2008_08!Y21+sz_gk_forg_2008_09!Y21+sz_gk_forg_2008_10!Y21+sz_gk_forg_2008_11!Y21</f>
        <v>16</v>
      </c>
      <c r="Z21" s="362">
        <f>SUM(X21:Y21)</f>
        <v>35</v>
      </c>
    </row>
    <row r="22" spans="1:26" ht="10.5" customHeight="1" thickBot="1">
      <c r="A22" s="396"/>
      <c r="B22" s="123" t="s">
        <v>0</v>
      </c>
      <c r="C22" s="363">
        <f aca="true" t="shared" si="5" ref="C22:H22">C21/C20-1</f>
        <v>0.20338983050847448</v>
      </c>
      <c r="D22" s="364">
        <f t="shared" si="5"/>
        <v>0.11864406779661008</v>
      </c>
      <c r="E22" s="365">
        <f t="shared" si="5"/>
        <v>0.1610169491525424</v>
      </c>
      <c r="F22" s="363">
        <f t="shared" si="5"/>
        <v>0.1875</v>
      </c>
      <c r="G22" s="364">
        <f t="shared" si="5"/>
        <v>0.06666666666666665</v>
      </c>
      <c r="H22" s="365">
        <f t="shared" si="5"/>
        <v>0.12903225806451624</v>
      </c>
      <c r="I22" s="369">
        <v>0</v>
      </c>
      <c r="J22" s="370">
        <v>0</v>
      </c>
      <c r="K22" s="386">
        <v>0</v>
      </c>
      <c r="L22" s="369">
        <v>0</v>
      </c>
      <c r="M22" s="370">
        <v>0</v>
      </c>
      <c r="N22" s="386">
        <v>0</v>
      </c>
      <c r="O22" s="387">
        <v>0</v>
      </c>
      <c r="P22" s="377">
        <v>0</v>
      </c>
      <c r="Q22" s="386">
        <v>0</v>
      </c>
      <c r="R22" s="369">
        <v>0</v>
      </c>
      <c r="S22" s="370">
        <v>0</v>
      </c>
      <c r="T22" s="386">
        <v>0</v>
      </c>
      <c r="U22" s="369">
        <v>0</v>
      </c>
      <c r="V22" s="370">
        <v>0</v>
      </c>
      <c r="W22" s="378">
        <v>0</v>
      </c>
      <c r="X22" s="381">
        <f>X21/X20-1</f>
        <v>0.1875</v>
      </c>
      <c r="Y22" s="382">
        <f>Y21/Y20-1</f>
        <v>0.06666666666666665</v>
      </c>
      <c r="Z22" s="388">
        <f>Z21/Z20-1</f>
        <v>0.12903225806451624</v>
      </c>
    </row>
    <row r="23" spans="1:26" ht="13.5" customHeight="1" thickBot="1">
      <c r="A23" s="446" t="s">
        <v>10</v>
      </c>
      <c r="B23" s="119">
        <v>2007</v>
      </c>
      <c r="C23" s="356">
        <f>sz_gk_forg_2008_01!C23+sz_gk_forg_2008_02!C23+sz_gk_forg_2008_03!C23+sz_gk_forg_2008_04!C23+sz_gk_forg_2008_05!C23+sz_gk_forg_2008_06!C23+sz_gk_forg_2008_07!C23+sz_gk_forg_2008_08!C23+sz_gk_forg_2008_09!C23+sz_gk_forg_2008_10!C23+sz_gk_forg_2008_11!C23</f>
        <v>329641</v>
      </c>
      <c r="D23" s="357">
        <f>sz_gk_forg_2008_01!D23+sz_gk_forg_2008_02!D23+sz_gk_forg_2008_03!D23+sz_gk_forg_2008_04!D23+sz_gk_forg_2008_05!D23+sz_gk_forg_2008_06!D23+sz_gk_forg_2008_07!D23+sz_gk_forg_2008_08!D23+sz_gk_forg_2008_09!D23+sz_gk_forg_2008_10!D23+sz_gk_forg_2008_11!D23</f>
        <v>283389</v>
      </c>
      <c r="E23" s="358">
        <f>SUM(C23:D23)</f>
        <v>613030</v>
      </c>
      <c r="F23" s="356">
        <f>sz_gk_forg_2008_01!F23+sz_gk_forg_2008_02!F23+sz_gk_forg_2008_03!F23+sz_gk_forg_2008_04!F23+sz_gk_forg_2008_05!F23+sz_gk_forg_2008_06!F23+sz_gk_forg_2008_07!F23+sz_gk_forg_2008_08!F23+sz_gk_forg_2008_09!F23+sz_gk_forg_2008_10!F23+sz_gk_forg_2008_11!F23</f>
        <v>123092</v>
      </c>
      <c r="G23" s="357">
        <f>sz_gk_forg_2008_01!G23+sz_gk_forg_2008_02!G23+sz_gk_forg_2008_03!G23+sz_gk_forg_2008_04!G23+sz_gk_forg_2008_05!G23+sz_gk_forg_2008_06!G23+sz_gk_forg_2008_07!G23+sz_gk_forg_2008_08!G23+sz_gk_forg_2008_09!G23+sz_gk_forg_2008_10!G23+sz_gk_forg_2008_11!G23</f>
        <v>113328</v>
      </c>
      <c r="H23" s="358">
        <f t="shared" si="0"/>
        <v>236420</v>
      </c>
      <c r="I23" s="356">
        <f>sz_gk_forg_2008_01!I23+sz_gk_forg_2008_02!I23+sz_gk_forg_2008_03!I23+sz_gk_forg_2008_04!I23+sz_gk_forg_2008_05!I23+sz_gk_forg_2008_06!I23+sz_gk_forg_2008_07!I23+sz_gk_forg_2008_08!I23+sz_gk_forg_2008_09!I23+sz_gk_forg_2008_10!I23+sz_gk_forg_2008_11!I23</f>
        <v>110176</v>
      </c>
      <c r="J23" s="357">
        <f>sz_gk_forg_2008_01!J23+sz_gk_forg_2008_02!J23+sz_gk_forg_2008_03!J23+sz_gk_forg_2008_04!J23+sz_gk_forg_2008_05!J23+sz_gk_forg_2008_06!J23+sz_gk_forg_2008_07!J23+sz_gk_forg_2008_08!J23+sz_gk_forg_2008_09!J23+sz_gk_forg_2008_10!J23+sz_gk_forg_2008_11!J23</f>
        <v>103643</v>
      </c>
      <c r="K23" s="358">
        <f>SUM(I23:J23)</f>
        <v>213819</v>
      </c>
      <c r="L23" s="356">
        <f>sz_gk_forg_2008_01!L23+sz_gk_forg_2008_02!L23+sz_gk_forg_2008_03!L23+sz_gk_forg_2008_04!L23+sz_gk_forg_2008_05!L23+sz_gk_forg_2008_06!L23+sz_gk_forg_2008_07!L23+sz_gk_forg_2008_08!L23+sz_gk_forg_2008_09!L23+sz_gk_forg_2008_10!L23+sz_gk_forg_2008_11!L23</f>
        <v>11310</v>
      </c>
      <c r="M23" s="357">
        <f>sz_gk_forg_2008_01!M23+sz_gk_forg_2008_02!M23+sz_gk_forg_2008_03!M23+sz_gk_forg_2008_04!M23+sz_gk_forg_2008_05!M23+sz_gk_forg_2008_06!M23+sz_gk_forg_2008_07!M23+sz_gk_forg_2008_08!M23+sz_gk_forg_2008_09!M23+sz_gk_forg_2008_10!M23+sz_gk_forg_2008_11!M23</f>
        <v>8525</v>
      </c>
      <c r="N23" s="358">
        <f t="shared" si="3"/>
        <v>19835</v>
      </c>
      <c r="O23" s="356">
        <f>sz_gk_forg_2008_01!O23+sz_gk_forg_2008_02!O23+sz_gk_forg_2008_03!O23+sz_gk_forg_2008_04!O23+sz_gk_forg_2008_05!O23+sz_gk_forg_2008_06!O23+sz_gk_forg_2008_07!O23+sz_gk_forg_2008_08!O23+sz_gk_forg_2008_09!O23+sz_gk_forg_2008_10!O23+sz_gk_forg_2008_11!O23</f>
        <v>1197</v>
      </c>
      <c r="P23" s="357">
        <f>sz_gk_forg_2008_01!P23+sz_gk_forg_2008_02!P23+sz_gk_forg_2008_03!P23+sz_gk_forg_2008_04!P23+sz_gk_forg_2008_05!P23+sz_gk_forg_2008_06!P23+sz_gk_forg_2008_07!P23+sz_gk_forg_2008_08!P23+sz_gk_forg_2008_09!P23+sz_gk_forg_2008_10!P23+sz_gk_forg_2008_11!P23</f>
        <v>695</v>
      </c>
      <c r="Q23" s="358">
        <f>SUM(O23:P23)</f>
        <v>1892</v>
      </c>
      <c r="R23" s="356">
        <f>sz_gk_forg_2008_01!R23+sz_gk_forg_2008_02!R23+sz_gk_forg_2008_03!R23+sz_gk_forg_2008_04!R23+sz_gk_forg_2008_05!R23+sz_gk_forg_2008_06!R23+sz_gk_forg_2008_07!R23+sz_gk_forg_2008_08!R23+sz_gk_forg_2008_09!R23+sz_gk_forg_2008_10!R23+sz_gk_forg_2008_11!R23</f>
        <v>409</v>
      </c>
      <c r="S23" s="357">
        <f>sz_gk_forg_2008_01!S23+sz_gk_forg_2008_02!S23+sz_gk_forg_2008_03!S23+sz_gk_forg_2008_04!S23+sz_gk_forg_2008_05!S23+sz_gk_forg_2008_06!S23+sz_gk_forg_2008_07!S23+sz_gk_forg_2008_08!S23+sz_gk_forg_2008_09!S23+sz_gk_forg_2008_10!S23+sz_gk_forg_2008_11!S23</f>
        <v>465</v>
      </c>
      <c r="T23" s="358">
        <f>SUM(R23:S23)</f>
        <v>874</v>
      </c>
      <c r="U23" s="356">
        <f>sz_gk_forg_2008_01!U23+sz_gk_forg_2008_02!U23+sz_gk_forg_2008_03!U23+sz_gk_forg_2008_04!U23+sz_gk_forg_2008_05!U23+sz_gk_forg_2008_06!U23+sz_gk_forg_2008_07!U23+sz_gk_forg_2008_08!U23+sz_gk_forg_2008_09!U23+sz_gk_forg_2008_10!U23+sz_gk_forg_2008_11!U23</f>
        <v>0</v>
      </c>
      <c r="V23" s="357">
        <f>sz_gk_forg_2008_01!V23+sz_gk_forg_2008_02!V23+sz_gk_forg_2008_03!V23+sz_gk_forg_2008_04!V23+sz_gk_forg_2008_05!V23+sz_gk_forg_2008_06!V23+sz_gk_forg_2008_07!V23+sz_gk_forg_2008_08!V23+sz_gk_forg_2008_09!V23+sz_gk_forg_2008_10!V23+sz_gk_forg_2008_11!V23</f>
        <v>0</v>
      </c>
      <c r="W23" s="358">
        <f>SUM(U23:V23)</f>
        <v>0</v>
      </c>
      <c r="X23" s="356">
        <f>sz_gk_forg_2008_01!X23+sz_gk_forg_2008_02!X23+sz_gk_forg_2008_03!X23+sz_gk_forg_2008_04!X23+sz_gk_forg_2008_05!X23+sz_gk_forg_2008_06!X23+sz_gk_forg_2008_07!X23+sz_gk_forg_2008_08!X23+sz_gk_forg_2008_09!X23+sz_gk_forg_2008_10!X23+sz_gk_forg_2008_11!X23</f>
        <v>0</v>
      </c>
      <c r="Y23" s="357">
        <f>sz_gk_forg_2008_01!Y23+sz_gk_forg_2008_02!Y23+sz_gk_forg_2008_03!Y23+sz_gk_forg_2008_04!Y23+sz_gk_forg_2008_05!Y23+sz_gk_forg_2008_06!Y23+sz_gk_forg_2008_07!Y23+sz_gk_forg_2008_08!Y23+sz_gk_forg_2008_09!Y23+sz_gk_forg_2008_10!Y23+sz_gk_forg_2008_11!Y23</f>
        <v>0</v>
      </c>
      <c r="Z23" s="358">
        <f>SUM(X23:Y23)</f>
        <v>0</v>
      </c>
    </row>
    <row r="24" spans="1:26" ht="13.5" customHeight="1" thickBot="1">
      <c r="A24" s="446"/>
      <c r="B24" s="120">
        <v>2008</v>
      </c>
      <c r="C24" s="360">
        <f>sz_gk_forg_2008_01!C24+sz_gk_forg_2008_02!C24+sz_gk_forg_2008_03!C24+sz_gk_forg_2008_04!C24+sz_gk_forg_2008_05!C24+sz_gk_forg_2008_06!C24+sz_gk_forg_2008_07!C24+sz_gk_forg_2008_08!C24+sz_gk_forg_2008_09!C24+sz_gk_forg_2008_10!C24+sz_gk_forg_2008_11!C24</f>
        <v>398607</v>
      </c>
      <c r="D24" s="361">
        <f>sz_gk_forg_2008_01!D24+sz_gk_forg_2008_02!D24+sz_gk_forg_2008_03!D24+sz_gk_forg_2008_04!D24+sz_gk_forg_2008_05!D24+sz_gk_forg_2008_06!D24+sz_gk_forg_2008_07!D24+sz_gk_forg_2008_08!D24+sz_gk_forg_2008_09!D24+sz_gk_forg_2008_10!D24+sz_gk_forg_2008_11!D24</f>
        <v>361733</v>
      </c>
      <c r="E24" s="362">
        <f>SUM(C24:D24)</f>
        <v>760340</v>
      </c>
      <c r="F24" s="360">
        <f>sz_gk_forg_2008_01!F24+sz_gk_forg_2008_02!F24+sz_gk_forg_2008_03!F24+sz_gk_forg_2008_04!F24+sz_gk_forg_2008_05!F24+sz_gk_forg_2008_06!F24+sz_gk_forg_2008_07!F24+sz_gk_forg_2008_08!F24+sz_gk_forg_2008_09!F24+sz_gk_forg_2008_10!F24+sz_gk_forg_2008_11!F24</f>
        <v>151345</v>
      </c>
      <c r="G24" s="361">
        <f>sz_gk_forg_2008_01!G24+sz_gk_forg_2008_02!G24+sz_gk_forg_2008_03!G24+sz_gk_forg_2008_04!G24+sz_gk_forg_2008_05!G24+sz_gk_forg_2008_06!G24+sz_gk_forg_2008_07!G24+sz_gk_forg_2008_08!G24+sz_gk_forg_2008_09!G24+sz_gk_forg_2008_10!G24+sz_gk_forg_2008_11!G24</f>
        <v>148076</v>
      </c>
      <c r="H24" s="362">
        <f t="shared" si="0"/>
        <v>299421</v>
      </c>
      <c r="I24" s="360">
        <f>sz_gk_forg_2008_01!I24+sz_gk_forg_2008_02!I24+sz_gk_forg_2008_03!I24+sz_gk_forg_2008_04!I24+sz_gk_forg_2008_05!I24+sz_gk_forg_2008_06!I24+sz_gk_forg_2008_07!I24+sz_gk_forg_2008_08!I24+sz_gk_forg_2008_09!I24+sz_gk_forg_2008_10!I24+sz_gk_forg_2008_11!I24</f>
        <v>138367</v>
      </c>
      <c r="J24" s="361">
        <f>sz_gk_forg_2008_01!J24+sz_gk_forg_2008_02!J24+sz_gk_forg_2008_03!J24+sz_gk_forg_2008_04!J24+sz_gk_forg_2008_05!J24+sz_gk_forg_2008_06!J24+sz_gk_forg_2008_07!J24+sz_gk_forg_2008_08!J24+sz_gk_forg_2008_09!J24+sz_gk_forg_2008_10!J24+sz_gk_forg_2008_11!J24</f>
        <v>137658</v>
      </c>
      <c r="K24" s="362">
        <f>SUM(I24:J24)</f>
        <v>276025</v>
      </c>
      <c r="L24" s="360">
        <f>sz_gk_forg_2008_01!L24+sz_gk_forg_2008_02!L24+sz_gk_forg_2008_03!L24+sz_gk_forg_2008_04!L24+sz_gk_forg_2008_05!L24+sz_gk_forg_2008_06!L24+sz_gk_forg_2008_07!L24+sz_gk_forg_2008_08!L24+sz_gk_forg_2008_09!L24+sz_gk_forg_2008_10!L24+sz_gk_forg_2008_11!L24</f>
        <v>11286</v>
      </c>
      <c r="M24" s="361">
        <f>sz_gk_forg_2008_01!M24+sz_gk_forg_2008_02!M24+sz_gk_forg_2008_03!M24+sz_gk_forg_2008_04!M24+sz_gk_forg_2008_05!M24+sz_gk_forg_2008_06!M24+sz_gk_forg_2008_07!M24+sz_gk_forg_2008_08!M24+sz_gk_forg_2008_09!M24+sz_gk_forg_2008_10!M24+sz_gk_forg_2008_11!M24</f>
        <v>9380</v>
      </c>
      <c r="N24" s="362">
        <f t="shared" si="3"/>
        <v>20666</v>
      </c>
      <c r="O24" s="360">
        <f>sz_gk_forg_2008_01!O24+sz_gk_forg_2008_02!O24+sz_gk_forg_2008_03!O24+sz_gk_forg_2008_04!O24+sz_gk_forg_2008_05!O24+sz_gk_forg_2008_06!O24+sz_gk_forg_2008_07!O24+sz_gk_forg_2008_08!O24+sz_gk_forg_2008_09!O24+sz_gk_forg_2008_10!O24+sz_gk_forg_2008_11!O24</f>
        <v>1186</v>
      </c>
      <c r="P24" s="361">
        <f>sz_gk_forg_2008_01!P24+sz_gk_forg_2008_02!P24+sz_gk_forg_2008_03!P24+sz_gk_forg_2008_04!P24+sz_gk_forg_2008_05!P24+sz_gk_forg_2008_06!P24+sz_gk_forg_2008_07!P24+sz_gk_forg_2008_08!P24+sz_gk_forg_2008_09!P24+sz_gk_forg_2008_10!P24+sz_gk_forg_2008_11!P24</f>
        <v>615</v>
      </c>
      <c r="Q24" s="362">
        <f>SUM(O24:P24)</f>
        <v>1801</v>
      </c>
      <c r="R24" s="360">
        <f>sz_gk_forg_2008_01!R24+sz_gk_forg_2008_02!R24+sz_gk_forg_2008_03!R24+sz_gk_forg_2008_04!R24+sz_gk_forg_2008_05!R24+sz_gk_forg_2008_06!R24+sz_gk_forg_2008_07!R24+sz_gk_forg_2008_08!R24+sz_gk_forg_2008_09!R24+sz_gk_forg_2008_10!R24+sz_gk_forg_2008_11!R24</f>
        <v>506</v>
      </c>
      <c r="S24" s="361">
        <f>sz_gk_forg_2008_01!S24+sz_gk_forg_2008_02!S24+sz_gk_forg_2008_03!S24+sz_gk_forg_2008_04!S24+sz_gk_forg_2008_05!S24+sz_gk_forg_2008_06!S24+sz_gk_forg_2008_07!S24+sz_gk_forg_2008_08!S24+sz_gk_forg_2008_09!S24+sz_gk_forg_2008_10!S24+sz_gk_forg_2008_11!S24</f>
        <v>423</v>
      </c>
      <c r="T24" s="362">
        <f>SUM(R24:S24)</f>
        <v>929</v>
      </c>
      <c r="U24" s="360">
        <f>sz_gk_forg_2008_01!U24+sz_gk_forg_2008_02!U24+sz_gk_forg_2008_03!U24+sz_gk_forg_2008_04!U24+sz_gk_forg_2008_05!U24+sz_gk_forg_2008_06!U24+sz_gk_forg_2008_07!U24+sz_gk_forg_2008_08!U24+sz_gk_forg_2008_09!U24+sz_gk_forg_2008_10!U24+sz_gk_forg_2008_11!U24</f>
        <v>0</v>
      </c>
      <c r="V24" s="361">
        <f>sz_gk_forg_2008_01!V24+sz_gk_forg_2008_02!V24+sz_gk_forg_2008_03!V24+sz_gk_forg_2008_04!V24+sz_gk_forg_2008_05!V24+sz_gk_forg_2008_06!V24+sz_gk_forg_2008_07!V24+sz_gk_forg_2008_08!V24+sz_gk_forg_2008_09!V24+sz_gk_forg_2008_10!V24+sz_gk_forg_2008_11!V24</f>
        <v>0</v>
      </c>
      <c r="W24" s="362">
        <f>SUM(U24:V24)</f>
        <v>0</v>
      </c>
      <c r="X24" s="360">
        <f>sz_gk_forg_2008_01!X24+sz_gk_forg_2008_02!X24+sz_gk_forg_2008_03!X24+sz_gk_forg_2008_04!X24+sz_gk_forg_2008_05!X24+sz_gk_forg_2008_06!X24+sz_gk_forg_2008_07!X24+sz_gk_forg_2008_08!X24+sz_gk_forg_2008_09!X24+sz_gk_forg_2008_10!X24+sz_gk_forg_2008_11!X24</f>
        <v>0</v>
      </c>
      <c r="Y24" s="361">
        <f>sz_gk_forg_2008_01!Y24+sz_gk_forg_2008_02!Y24+sz_gk_forg_2008_03!Y24+sz_gk_forg_2008_04!Y24+sz_gk_forg_2008_05!Y24+sz_gk_forg_2008_06!Y24+sz_gk_forg_2008_07!Y24+sz_gk_forg_2008_08!Y24+sz_gk_forg_2008_09!Y24+sz_gk_forg_2008_10!Y24+sz_gk_forg_2008_11!Y24</f>
        <v>0</v>
      </c>
      <c r="Z24" s="362">
        <f>SUM(X24:Y24)</f>
        <v>0</v>
      </c>
    </row>
    <row r="25" spans="1:26" ht="10.5" customHeight="1" thickBot="1">
      <c r="A25" s="446"/>
      <c r="B25" s="121" t="s">
        <v>0</v>
      </c>
      <c r="C25" s="363">
        <f>C24/C23-1</f>
        <v>0.2092154798705259</v>
      </c>
      <c r="D25" s="364">
        <f>D24/D23-1</f>
        <v>0.2764539202297902</v>
      </c>
      <c r="E25" s="368">
        <f aca="true" t="shared" si="6" ref="E25:T25">E24/E23-1</f>
        <v>0.24029819095313454</v>
      </c>
      <c r="F25" s="366">
        <f t="shared" si="6"/>
        <v>0.22952750788028475</v>
      </c>
      <c r="G25" s="367">
        <f t="shared" si="6"/>
        <v>0.3066144289143018</v>
      </c>
      <c r="H25" s="368">
        <f t="shared" si="6"/>
        <v>0.2664791472802639</v>
      </c>
      <c r="I25" s="366">
        <f>I24/I23-1</f>
        <v>0.2558724223061284</v>
      </c>
      <c r="J25" s="367">
        <f>J24/J23-1</f>
        <v>0.3281938963557596</v>
      </c>
      <c r="K25" s="368">
        <f t="shared" si="6"/>
        <v>0.29092830852262885</v>
      </c>
      <c r="L25" s="366">
        <f t="shared" si="6"/>
        <v>-0.002122015915119402</v>
      </c>
      <c r="M25" s="367">
        <f t="shared" si="6"/>
        <v>0.10029325513196485</v>
      </c>
      <c r="N25" s="368">
        <f t="shared" si="6"/>
        <v>0.04189563902193094</v>
      </c>
      <c r="O25" s="363">
        <f t="shared" si="6"/>
        <v>-0.009189640768588192</v>
      </c>
      <c r="P25" s="364">
        <f t="shared" si="6"/>
        <v>-0.1151079136690647</v>
      </c>
      <c r="Q25" s="368">
        <f t="shared" si="6"/>
        <v>-0.048097251585623724</v>
      </c>
      <c r="R25" s="366">
        <v>5</v>
      </c>
      <c r="S25" s="367">
        <f t="shared" si="6"/>
        <v>-0.0903225806451613</v>
      </c>
      <c r="T25" s="368">
        <f t="shared" si="6"/>
        <v>0.06292906178489699</v>
      </c>
      <c r="U25" s="369">
        <v>0</v>
      </c>
      <c r="V25" s="370">
        <v>0</v>
      </c>
      <c r="W25" s="371">
        <v>0</v>
      </c>
      <c r="X25" s="369">
        <v>0</v>
      </c>
      <c r="Y25" s="370">
        <v>0</v>
      </c>
      <c r="Z25" s="371">
        <v>0</v>
      </c>
    </row>
    <row r="26" spans="1:26" ht="13.5" customHeight="1" thickBot="1">
      <c r="A26" s="446" t="s">
        <v>11</v>
      </c>
      <c r="B26" s="116">
        <v>2007</v>
      </c>
      <c r="C26" s="356">
        <f>sz_gk_forg_2008_01!C26+sz_gk_forg_2008_02!C26+sz_gk_forg_2008_03!C26+sz_gk_forg_2008_04!C26+sz_gk_forg_2008_05!C26+sz_gk_forg_2008_06!C26+sz_gk_forg_2008_07!C26+sz_gk_forg_2008_08!C26+sz_gk_forg_2008_09!C26+sz_gk_forg_2008_10!C26+sz_gk_forg_2008_11!C26</f>
        <v>8021</v>
      </c>
      <c r="D26" s="357">
        <f>sz_gk_forg_2008_01!D26+sz_gk_forg_2008_02!D26+sz_gk_forg_2008_03!D26+sz_gk_forg_2008_04!D26+sz_gk_forg_2008_05!D26+sz_gk_forg_2008_06!D26+sz_gk_forg_2008_07!D26+sz_gk_forg_2008_08!D26+sz_gk_forg_2008_09!D26+sz_gk_forg_2008_10!D26+sz_gk_forg_2008_11!D26</f>
        <v>7861</v>
      </c>
      <c r="E26" s="358">
        <f>SUM(C26:D26)</f>
        <v>15882</v>
      </c>
      <c r="F26" s="356">
        <f>sz_gk_forg_2008_01!F26+sz_gk_forg_2008_02!F26+sz_gk_forg_2008_03!F26+sz_gk_forg_2008_04!F26+sz_gk_forg_2008_05!F26+sz_gk_forg_2008_06!F26+sz_gk_forg_2008_07!F26+sz_gk_forg_2008_08!F26+sz_gk_forg_2008_09!F26+sz_gk_forg_2008_10!F26+sz_gk_forg_2008_11!F26</f>
        <v>1549</v>
      </c>
      <c r="G26" s="357">
        <f>sz_gk_forg_2008_01!G26+sz_gk_forg_2008_02!G26+sz_gk_forg_2008_03!G26+sz_gk_forg_2008_04!G26+sz_gk_forg_2008_05!G26+sz_gk_forg_2008_06!G26+sz_gk_forg_2008_07!G26+sz_gk_forg_2008_08!G26+sz_gk_forg_2008_09!G26+sz_gk_forg_2008_10!G26+sz_gk_forg_2008_11!G26</f>
        <v>1554</v>
      </c>
      <c r="H26" s="358">
        <f t="shared" si="0"/>
        <v>3103</v>
      </c>
      <c r="I26" s="356">
        <f>sz_gk_forg_2008_01!I26+sz_gk_forg_2008_02!I26+sz_gk_forg_2008_03!I26+sz_gk_forg_2008_04!I26+sz_gk_forg_2008_05!I26+sz_gk_forg_2008_06!I26+sz_gk_forg_2008_07!I26+sz_gk_forg_2008_08!I26+sz_gk_forg_2008_09!I26+sz_gk_forg_2008_10!I26+sz_gk_forg_2008_11!I26</f>
        <v>0</v>
      </c>
      <c r="J26" s="357">
        <f>sz_gk_forg_2008_01!J26+sz_gk_forg_2008_02!J26+sz_gk_forg_2008_03!J26+sz_gk_forg_2008_04!J26+sz_gk_forg_2008_05!J26+sz_gk_forg_2008_06!J26+sz_gk_forg_2008_07!J26+sz_gk_forg_2008_08!J26+sz_gk_forg_2008_09!J26+sz_gk_forg_2008_10!J26+sz_gk_forg_2008_11!J26</f>
        <v>0</v>
      </c>
      <c r="K26" s="358">
        <v>0</v>
      </c>
      <c r="L26" s="356">
        <f>sz_gk_forg_2008_01!L26+sz_gk_forg_2008_02!L26+sz_gk_forg_2008_03!L26+sz_gk_forg_2008_04!L26+sz_gk_forg_2008_05!L26+sz_gk_forg_2008_06!L26+sz_gk_forg_2008_07!L26+sz_gk_forg_2008_08!L26+sz_gk_forg_2008_09!L26+sz_gk_forg_2008_10!L26+sz_gk_forg_2008_11!L26</f>
        <v>0</v>
      </c>
      <c r="M26" s="357">
        <f>sz_gk_forg_2008_01!M26+sz_gk_forg_2008_02!M26+sz_gk_forg_2008_03!M26+sz_gk_forg_2008_04!M26+sz_gk_forg_2008_05!M26+sz_gk_forg_2008_06!M26+sz_gk_forg_2008_07!M26+sz_gk_forg_2008_08!M26+sz_gk_forg_2008_09!M26+sz_gk_forg_2008_10!M26+sz_gk_forg_2008_11!M26</f>
        <v>0</v>
      </c>
      <c r="N26" s="358">
        <f t="shared" si="3"/>
        <v>0</v>
      </c>
      <c r="O26" s="356">
        <f>sz_gk_forg_2008_01!O26+sz_gk_forg_2008_02!O26+sz_gk_forg_2008_03!O26+sz_gk_forg_2008_04!O26+sz_gk_forg_2008_05!O26+sz_gk_forg_2008_06!O26+sz_gk_forg_2008_07!O26+sz_gk_forg_2008_08!O26+sz_gk_forg_2008_09!O26+sz_gk_forg_2008_10!O26+sz_gk_forg_2008_11!O26</f>
        <v>0</v>
      </c>
      <c r="P26" s="357">
        <f>sz_gk_forg_2008_01!P26+sz_gk_forg_2008_02!P26+sz_gk_forg_2008_03!P26+sz_gk_forg_2008_04!P26+sz_gk_forg_2008_05!P26+sz_gk_forg_2008_06!P26+sz_gk_forg_2008_07!P26+sz_gk_forg_2008_08!P26+sz_gk_forg_2008_09!P26+sz_gk_forg_2008_10!P26+sz_gk_forg_2008_11!P26</f>
        <v>0</v>
      </c>
      <c r="Q26" s="358">
        <v>0</v>
      </c>
      <c r="R26" s="356">
        <f>sz_gk_forg_2008_01!R26+sz_gk_forg_2008_02!R26+sz_gk_forg_2008_03!R26+sz_gk_forg_2008_04!R26+sz_gk_forg_2008_05!R26+sz_gk_forg_2008_06!R26+sz_gk_forg_2008_07!R26+sz_gk_forg_2008_08!R26+sz_gk_forg_2008_09!R26+sz_gk_forg_2008_10!R26+sz_gk_forg_2008_11!R26</f>
        <v>0</v>
      </c>
      <c r="S26" s="357">
        <f>sz_gk_forg_2008_01!S26+sz_gk_forg_2008_02!S26+sz_gk_forg_2008_03!S26+sz_gk_forg_2008_04!S26+sz_gk_forg_2008_05!S26+sz_gk_forg_2008_06!S26+sz_gk_forg_2008_07!S26+sz_gk_forg_2008_08!S26+sz_gk_forg_2008_09!S26+sz_gk_forg_2008_10!S26+sz_gk_forg_2008_11!S26</f>
        <v>0</v>
      </c>
      <c r="T26" s="358">
        <f>SUM(R26:S26)</f>
        <v>0</v>
      </c>
      <c r="U26" s="356">
        <f>sz_gk_forg_2008_01!U26+sz_gk_forg_2008_02!U26+sz_gk_forg_2008_03!U26+sz_gk_forg_2008_04!U26+sz_gk_forg_2008_05!U26+sz_gk_forg_2008_06!U26+sz_gk_forg_2008_07!U26+sz_gk_forg_2008_08!U26+sz_gk_forg_2008_09!U26+sz_gk_forg_2008_10!U26+sz_gk_forg_2008_11!U26</f>
        <v>1549</v>
      </c>
      <c r="V26" s="357">
        <f>sz_gk_forg_2008_01!V26+sz_gk_forg_2008_02!V26+sz_gk_forg_2008_03!V26+sz_gk_forg_2008_04!V26+sz_gk_forg_2008_05!V26+sz_gk_forg_2008_06!V26+sz_gk_forg_2008_07!V26+sz_gk_forg_2008_08!V26+sz_gk_forg_2008_09!V26+sz_gk_forg_2008_10!V26+sz_gk_forg_2008_11!V26</f>
        <v>1554</v>
      </c>
      <c r="W26" s="358">
        <f>SUM(U26:V26)</f>
        <v>3103</v>
      </c>
      <c r="X26" s="356">
        <f>sz_gk_forg_2008_01!X26+sz_gk_forg_2008_02!X26+sz_gk_forg_2008_03!X26+sz_gk_forg_2008_04!X26+sz_gk_forg_2008_05!X26+sz_gk_forg_2008_06!X26+sz_gk_forg_2008_07!X26+sz_gk_forg_2008_08!X26+sz_gk_forg_2008_09!X26+sz_gk_forg_2008_10!X26+sz_gk_forg_2008_11!X26</f>
        <v>0</v>
      </c>
      <c r="Y26" s="357">
        <f>sz_gk_forg_2008_01!Y26+sz_gk_forg_2008_02!Y26+sz_gk_forg_2008_03!Y26+sz_gk_forg_2008_04!Y26+sz_gk_forg_2008_05!Y26+sz_gk_forg_2008_06!Y26+sz_gk_forg_2008_07!Y26+sz_gk_forg_2008_08!Y26+sz_gk_forg_2008_09!Y26+sz_gk_forg_2008_10!Y26+sz_gk_forg_2008_11!Y26</f>
        <v>0</v>
      </c>
      <c r="Z26" s="358">
        <f>SUM(X26:Y26)</f>
        <v>0</v>
      </c>
    </row>
    <row r="27" spans="1:26" ht="13.5" customHeight="1" thickBot="1">
      <c r="A27" s="446"/>
      <c r="B27" s="117">
        <v>2008</v>
      </c>
      <c r="C27" s="360">
        <f>sz_gk_forg_2008_01!C27+sz_gk_forg_2008_02!C27+sz_gk_forg_2008_03!C27+sz_gk_forg_2008_04!C27+sz_gk_forg_2008_05!C27+sz_gk_forg_2008_06!C27+sz_gk_forg_2008_07!C27+sz_gk_forg_2008_08!C27+sz_gk_forg_2008_09!C27+sz_gk_forg_2008_10!C27+sz_gk_forg_2008_11!C27</f>
        <v>5017</v>
      </c>
      <c r="D27" s="361">
        <f>sz_gk_forg_2008_01!D27+sz_gk_forg_2008_02!D27+sz_gk_forg_2008_03!D27+sz_gk_forg_2008_04!D27+sz_gk_forg_2008_05!D27+sz_gk_forg_2008_06!D27+sz_gk_forg_2008_07!D27+sz_gk_forg_2008_08!D27+sz_gk_forg_2008_09!D27+sz_gk_forg_2008_10!D27+sz_gk_forg_2008_11!D27</f>
        <v>4986</v>
      </c>
      <c r="E27" s="362">
        <f>SUM(C27:D27)</f>
        <v>10003</v>
      </c>
      <c r="F27" s="360">
        <f>sz_gk_forg_2008_01!F27+sz_gk_forg_2008_02!F27+sz_gk_forg_2008_03!F27+sz_gk_forg_2008_04!F27+sz_gk_forg_2008_05!F27+sz_gk_forg_2008_06!F27+sz_gk_forg_2008_07!F27+sz_gk_forg_2008_08!F27+sz_gk_forg_2008_09!F27+sz_gk_forg_2008_10!F27+sz_gk_forg_2008_11!F27</f>
        <v>1008</v>
      </c>
      <c r="G27" s="361">
        <f>sz_gk_forg_2008_01!G27+sz_gk_forg_2008_02!G27+sz_gk_forg_2008_03!G27+sz_gk_forg_2008_04!G27+sz_gk_forg_2008_05!G27+sz_gk_forg_2008_06!G27+sz_gk_forg_2008_07!G27+sz_gk_forg_2008_08!G27+sz_gk_forg_2008_09!G27+sz_gk_forg_2008_10!G27+sz_gk_forg_2008_11!G27</f>
        <v>1008</v>
      </c>
      <c r="H27" s="362">
        <f t="shared" si="0"/>
        <v>2016</v>
      </c>
      <c r="I27" s="360">
        <f>sz_gk_forg_2008_01!I27+sz_gk_forg_2008_02!I27+sz_gk_forg_2008_03!I27+sz_gk_forg_2008_04!I27+sz_gk_forg_2008_05!I27+sz_gk_forg_2008_06!I27+sz_gk_forg_2008_07!I27+sz_gk_forg_2008_08!I27+sz_gk_forg_2008_09!I27+sz_gk_forg_2008_10!I27+sz_gk_forg_2008_11!I27</f>
        <v>0</v>
      </c>
      <c r="J27" s="361">
        <f>sz_gk_forg_2008_01!J27+sz_gk_forg_2008_02!J27+sz_gk_forg_2008_03!J27+sz_gk_forg_2008_04!J27+sz_gk_forg_2008_05!J27+sz_gk_forg_2008_06!J27+sz_gk_forg_2008_07!J27+sz_gk_forg_2008_08!J27+sz_gk_forg_2008_09!J27+sz_gk_forg_2008_10!J27+sz_gk_forg_2008_11!J27</f>
        <v>0</v>
      </c>
      <c r="K27" s="362">
        <v>0</v>
      </c>
      <c r="L27" s="360">
        <f>sz_gk_forg_2008_01!L27+sz_gk_forg_2008_02!L27+sz_gk_forg_2008_03!L27+sz_gk_forg_2008_04!L27+sz_gk_forg_2008_05!L27+sz_gk_forg_2008_06!L27+sz_gk_forg_2008_07!L27+sz_gk_forg_2008_08!L27+sz_gk_forg_2008_09!L27+sz_gk_forg_2008_10!L27+sz_gk_forg_2008_11!L27</f>
        <v>0</v>
      </c>
      <c r="M27" s="361">
        <f>sz_gk_forg_2008_01!M27+sz_gk_forg_2008_02!M27+sz_gk_forg_2008_03!M27+sz_gk_forg_2008_04!M27+sz_gk_forg_2008_05!M27+sz_gk_forg_2008_06!M27+sz_gk_forg_2008_07!M27+sz_gk_forg_2008_08!M27+sz_gk_forg_2008_09!M27+sz_gk_forg_2008_10!M27+sz_gk_forg_2008_11!M27</f>
        <v>0</v>
      </c>
      <c r="N27" s="362">
        <f t="shared" si="3"/>
        <v>0</v>
      </c>
      <c r="O27" s="360">
        <f>sz_gk_forg_2008_01!O27+sz_gk_forg_2008_02!O27+sz_gk_forg_2008_03!O27+sz_gk_forg_2008_04!O27+sz_gk_forg_2008_05!O27+sz_gk_forg_2008_06!O27+sz_gk_forg_2008_07!O27+sz_gk_forg_2008_08!O27+sz_gk_forg_2008_09!O27+sz_gk_forg_2008_10!O27+sz_gk_forg_2008_11!O27</f>
        <v>0</v>
      </c>
      <c r="P27" s="361">
        <f>sz_gk_forg_2008_01!P27+sz_gk_forg_2008_02!P27+sz_gk_forg_2008_03!P27+sz_gk_forg_2008_04!P27+sz_gk_forg_2008_05!P27+sz_gk_forg_2008_06!P27+sz_gk_forg_2008_07!P27+sz_gk_forg_2008_08!P27+sz_gk_forg_2008_09!P27+sz_gk_forg_2008_10!P27+sz_gk_forg_2008_11!P27</f>
        <v>0</v>
      </c>
      <c r="Q27" s="362">
        <v>0</v>
      </c>
      <c r="R27" s="360">
        <f>sz_gk_forg_2008_01!R27+sz_gk_forg_2008_02!R27+sz_gk_forg_2008_03!R27+sz_gk_forg_2008_04!R27+sz_gk_forg_2008_05!R27+sz_gk_forg_2008_06!R27+sz_gk_forg_2008_07!R27+sz_gk_forg_2008_08!R27+sz_gk_forg_2008_09!R27+sz_gk_forg_2008_10!R27+sz_gk_forg_2008_11!R27</f>
        <v>0</v>
      </c>
      <c r="S27" s="361">
        <f>sz_gk_forg_2008_01!S27+sz_gk_forg_2008_02!S27+sz_gk_forg_2008_03!S27+sz_gk_forg_2008_04!S27+sz_gk_forg_2008_05!S27+sz_gk_forg_2008_06!S27+sz_gk_forg_2008_07!S27+sz_gk_forg_2008_08!S27+sz_gk_forg_2008_09!S27+sz_gk_forg_2008_10!S27+sz_gk_forg_2008_11!S27</f>
        <v>0</v>
      </c>
      <c r="T27" s="362">
        <f>SUM(R27:S27)</f>
        <v>0</v>
      </c>
      <c r="U27" s="360">
        <f>sz_gk_forg_2008_01!U27+sz_gk_forg_2008_02!U27+sz_gk_forg_2008_03!U27+sz_gk_forg_2008_04!U27+sz_gk_forg_2008_05!U27+sz_gk_forg_2008_06!U27+sz_gk_forg_2008_07!U27+sz_gk_forg_2008_08!U27+sz_gk_forg_2008_09!U27+sz_gk_forg_2008_10!U27+sz_gk_forg_2008_11!U27</f>
        <v>1008</v>
      </c>
      <c r="V27" s="361">
        <f>sz_gk_forg_2008_01!V27+sz_gk_forg_2008_02!V27+sz_gk_forg_2008_03!V27+sz_gk_forg_2008_04!V27+sz_gk_forg_2008_05!V27+sz_gk_forg_2008_06!V27+sz_gk_forg_2008_07!V27+sz_gk_forg_2008_08!V27+sz_gk_forg_2008_09!V27+sz_gk_forg_2008_10!V27+sz_gk_forg_2008_11!V27</f>
        <v>1008</v>
      </c>
      <c r="W27" s="362">
        <f>SUM(U27:V27)</f>
        <v>2016</v>
      </c>
      <c r="X27" s="360">
        <f>sz_gk_forg_2008_01!X27+sz_gk_forg_2008_02!X27+sz_gk_forg_2008_03!X27+sz_gk_forg_2008_04!X27+sz_gk_forg_2008_05!X27+sz_gk_forg_2008_06!X27+sz_gk_forg_2008_07!X27+sz_gk_forg_2008_08!X27+sz_gk_forg_2008_09!X27+sz_gk_forg_2008_10!X27+sz_gk_forg_2008_11!X27</f>
        <v>0</v>
      </c>
      <c r="Y27" s="361">
        <f>sz_gk_forg_2008_01!Y27+sz_gk_forg_2008_02!Y27+sz_gk_forg_2008_03!Y27+sz_gk_forg_2008_04!Y27+sz_gk_forg_2008_05!Y27+sz_gk_forg_2008_06!Y27+sz_gk_forg_2008_07!Y27+sz_gk_forg_2008_08!Y27+sz_gk_forg_2008_09!Y27+sz_gk_forg_2008_10!Y27+sz_gk_forg_2008_11!Y27</f>
        <v>0</v>
      </c>
      <c r="Z27" s="362">
        <f>SUM(X27:Y27)</f>
        <v>0</v>
      </c>
    </row>
    <row r="28" spans="1:26" ht="10.5" customHeight="1" thickBot="1">
      <c r="A28" s="446"/>
      <c r="B28" s="118" t="s">
        <v>0</v>
      </c>
      <c r="C28" s="363">
        <f aca="true" t="shared" si="7" ref="C28:H28">C27/C26-1</f>
        <v>-0.3745168931554669</v>
      </c>
      <c r="D28" s="364">
        <f t="shared" si="7"/>
        <v>-0.36572955094771653</v>
      </c>
      <c r="E28" s="368">
        <f t="shared" si="7"/>
        <v>-0.37016748520337484</v>
      </c>
      <c r="F28" s="366">
        <f t="shared" si="7"/>
        <v>-0.3492575855390575</v>
      </c>
      <c r="G28" s="367">
        <f t="shared" si="7"/>
        <v>-0.3513513513513513</v>
      </c>
      <c r="H28" s="368">
        <f t="shared" si="7"/>
        <v>-0.35030615533354814</v>
      </c>
      <c r="I28" s="369">
        <v>0</v>
      </c>
      <c r="J28" s="370">
        <v>0</v>
      </c>
      <c r="K28" s="371">
        <v>0</v>
      </c>
      <c r="L28" s="373">
        <v>0</v>
      </c>
      <c r="M28" s="374">
        <v>0</v>
      </c>
      <c r="N28" s="371">
        <v>0</v>
      </c>
      <c r="O28" s="376">
        <v>0</v>
      </c>
      <c r="P28" s="389">
        <v>0</v>
      </c>
      <c r="Q28" s="378">
        <v>0</v>
      </c>
      <c r="R28" s="379">
        <v>0</v>
      </c>
      <c r="S28" s="380">
        <v>0</v>
      </c>
      <c r="T28" s="378">
        <v>0</v>
      </c>
      <c r="U28" s="381">
        <f>U27/U26-1</f>
        <v>-0.3492575855390575</v>
      </c>
      <c r="V28" s="382">
        <f>V27/V26-1</f>
        <v>-0.3513513513513513</v>
      </c>
      <c r="W28" s="368">
        <f>W27/W26-1</f>
        <v>-0.35030615533354814</v>
      </c>
      <c r="X28" s="379">
        <v>0</v>
      </c>
      <c r="Y28" s="380">
        <v>0</v>
      </c>
      <c r="Z28" s="386">
        <v>0</v>
      </c>
    </row>
    <row r="29" spans="1:26" ht="13.5" customHeight="1" thickBot="1">
      <c r="A29" s="446" t="s">
        <v>24</v>
      </c>
      <c r="B29" s="116">
        <v>2007</v>
      </c>
      <c r="C29" s="356">
        <f>sz_gk_forg_2008_01!C29+sz_gk_forg_2008_02!C29+sz_gk_forg_2008_03!C29+sz_gk_forg_2008_04!C29+sz_gk_forg_2008_05!C29+sz_gk_forg_2008_06!C29+sz_gk_forg_2008_07!C29+sz_gk_forg_2008_08!C29+sz_gk_forg_2008_09!C29+sz_gk_forg_2008_10!C29+sz_gk_forg_2008_11!C29</f>
        <v>1350750</v>
      </c>
      <c r="D29" s="357">
        <f>sz_gk_forg_2008_01!D29+sz_gk_forg_2008_02!D29+sz_gk_forg_2008_03!D29+sz_gk_forg_2008_04!D29+sz_gk_forg_2008_05!D29+sz_gk_forg_2008_06!D29+sz_gk_forg_2008_07!D29+sz_gk_forg_2008_08!D29+sz_gk_forg_2008_09!D29+sz_gk_forg_2008_10!D29+sz_gk_forg_2008_11!D29</f>
        <v>1080320</v>
      </c>
      <c r="E29" s="358">
        <f>SUM(C29:D29)</f>
        <v>2431070</v>
      </c>
      <c r="F29" s="356">
        <f>sz_gk_forg_2008_01!F29+sz_gk_forg_2008_02!F29+sz_gk_forg_2008_03!F29+sz_gk_forg_2008_04!F29+sz_gk_forg_2008_05!F29+sz_gk_forg_2008_06!F29+sz_gk_forg_2008_07!F29+sz_gk_forg_2008_08!F29+sz_gk_forg_2008_09!F29+sz_gk_forg_2008_10!F29+sz_gk_forg_2008_11!F29</f>
        <v>484287</v>
      </c>
      <c r="G29" s="357">
        <f>sz_gk_forg_2008_01!G29+sz_gk_forg_2008_02!G29+sz_gk_forg_2008_03!G29+sz_gk_forg_2008_04!G29+sz_gk_forg_2008_05!G29+sz_gk_forg_2008_06!G29+sz_gk_forg_2008_07!G29+sz_gk_forg_2008_08!G29+sz_gk_forg_2008_09!G29+sz_gk_forg_2008_10!G29+sz_gk_forg_2008_11!G29</f>
        <v>403829</v>
      </c>
      <c r="H29" s="358">
        <f>SUM(F29:G29)</f>
        <v>888116</v>
      </c>
      <c r="I29" s="356">
        <f>sz_gk_forg_2008_01!I29+sz_gk_forg_2008_02!I29+sz_gk_forg_2008_03!I29+sz_gk_forg_2008_04!I29+sz_gk_forg_2008_05!I29+sz_gk_forg_2008_06!I29+sz_gk_forg_2008_07!I29+sz_gk_forg_2008_08!I29+sz_gk_forg_2008_09!I29+sz_gk_forg_2008_10!I29+sz_gk_forg_2008_11!I29</f>
        <v>294914</v>
      </c>
      <c r="J29" s="357">
        <f>sz_gk_forg_2008_01!J29+sz_gk_forg_2008_02!J29+sz_gk_forg_2008_03!J29+sz_gk_forg_2008_04!J29+sz_gk_forg_2008_05!J29+sz_gk_forg_2008_06!J29+sz_gk_forg_2008_07!J29+sz_gk_forg_2008_08!J29+sz_gk_forg_2008_09!J29+sz_gk_forg_2008_10!J29+sz_gk_forg_2008_11!J29</f>
        <v>271677</v>
      </c>
      <c r="K29" s="358">
        <f>SUM(I29:J29)</f>
        <v>566591</v>
      </c>
      <c r="L29" s="356">
        <f>sz_gk_forg_2008_01!L29+sz_gk_forg_2008_02!L29+sz_gk_forg_2008_03!L29+sz_gk_forg_2008_04!L29+sz_gk_forg_2008_05!L29+sz_gk_forg_2008_06!L29+sz_gk_forg_2008_07!L29+sz_gk_forg_2008_08!L29+sz_gk_forg_2008_09!L29+sz_gk_forg_2008_10!L29+sz_gk_forg_2008_11!L29</f>
        <v>177642</v>
      </c>
      <c r="M29" s="357">
        <f>sz_gk_forg_2008_01!M29+sz_gk_forg_2008_02!M29+sz_gk_forg_2008_03!M29+sz_gk_forg_2008_04!M29+sz_gk_forg_2008_05!M29+sz_gk_forg_2008_06!M29+sz_gk_forg_2008_07!M29+sz_gk_forg_2008_08!M29+sz_gk_forg_2008_09!M29+sz_gk_forg_2008_10!M29+sz_gk_forg_2008_11!M29</f>
        <v>122439</v>
      </c>
      <c r="N29" s="358">
        <f>SUM(L29:M29)</f>
        <v>300081</v>
      </c>
      <c r="O29" s="356">
        <f>sz_gk_forg_2008_01!O29+sz_gk_forg_2008_02!O29+sz_gk_forg_2008_03!O29+sz_gk_forg_2008_04!O29+sz_gk_forg_2008_05!O29+sz_gk_forg_2008_06!O29+sz_gk_forg_2008_07!O29+sz_gk_forg_2008_08!O29+sz_gk_forg_2008_09!O29+sz_gk_forg_2008_10!O29+sz_gk_forg_2008_11!O29</f>
        <v>10959</v>
      </c>
      <c r="P29" s="357">
        <f>sz_gk_forg_2008_01!P29+sz_gk_forg_2008_02!P29+sz_gk_forg_2008_03!P29+sz_gk_forg_2008_04!P29+sz_gk_forg_2008_05!P29+sz_gk_forg_2008_06!P29+sz_gk_forg_2008_07!P29+sz_gk_forg_2008_08!P29+sz_gk_forg_2008_09!P29+sz_gk_forg_2008_10!P29+sz_gk_forg_2008_11!P29</f>
        <v>8953</v>
      </c>
      <c r="Q29" s="358">
        <f>SUM(O29:P29)</f>
        <v>19912</v>
      </c>
      <c r="R29" s="356">
        <f>sz_gk_forg_2008_01!R29+sz_gk_forg_2008_02!R29+sz_gk_forg_2008_03!R29+sz_gk_forg_2008_04!R29+sz_gk_forg_2008_05!R29+sz_gk_forg_2008_06!R29+sz_gk_forg_2008_07!R29+sz_gk_forg_2008_08!R29+sz_gk_forg_2008_09!R29+sz_gk_forg_2008_10!R29+sz_gk_forg_2008_11!R29</f>
        <v>757</v>
      </c>
      <c r="S29" s="357">
        <f>sz_gk_forg_2008_01!S29+sz_gk_forg_2008_02!S29+sz_gk_forg_2008_03!S29+sz_gk_forg_2008_04!S29+sz_gk_forg_2008_05!S29+sz_gk_forg_2008_06!S29+sz_gk_forg_2008_07!S29+sz_gk_forg_2008_08!S29+sz_gk_forg_2008_09!S29+sz_gk_forg_2008_10!S29+sz_gk_forg_2008_11!S29</f>
        <v>739</v>
      </c>
      <c r="T29" s="358">
        <f>SUM(R29:S29)</f>
        <v>1496</v>
      </c>
      <c r="U29" s="356">
        <f>sz_gk_forg_2008_01!U29+sz_gk_forg_2008_02!U29+sz_gk_forg_2008_03!U29+sz_gk_forg_2008_04!U29+sz_gk_forg_2008_05!U29+sz_gk_forg_2008_06!U29+sz_gk_forg_2008_07!U29+sz_gk_forg_2008_08!U29+sz_gk_forg_2008_09!U29+sz_gk_forg_2008_10!U29+sz_gk_forg_2008_11!U29</f>
        <v>0</v>
      </c>
      <c r="V29" s="357">
        <f>sz_gk_forg_2008_01!V29+sz_gk_forg_2008_02!V29+sz_gk_forg_2008_03!V29+sz_gk_forg_2008_04!V29+sz_gk_forg_2008_05!V29+sz_gk_forg_2008_06!V29+sz_gk_forg_2008_07!V29+sz_gk_forg_2008_08!V29+sz_gk_forg_2008_09!V29+sz_gk_forg_2008_10!V29+sz_gk_forg_2008_11!V29</f>
        <v>0</v>
      </c>
      <c r="W29" s="358">
        <f>SUM(U29:V29)</f>
        <v>0</v>
      </c>
      <c r="X29" s="356">
        <f>sz_gk_forg_2008_01!X29+sz_gk_forg_2008_02!X29+sz_gk_forg_2008_03!X29+sz_gk_forg_2008_04!X29+sz_gk_forg_2008_05!X29+sz_gk_forg_2008_06!X29+sz_gk_forg_2008_07!X29+sz_gk_forg_2008_08!X29+sz_gk_forg_2008_09!X29+sz_gk_forg_2008_10!X29+sz_gk_forg_2008_11!X29</f>
        <v>0</v>
      </c>
      <c r="Y29" s="357">
        <f>sz_gk_forg_2008_01!Y29+sz_gk_forg_2008_02!Y29+sz_gk_forg_2008_03!Y29+sz_gk_forg_2008_04!Y29+sz_gk_forg_2008_05!Y29+sz_gk_forg_2008_06!Y29+sz_gk_forg_2008_07!Y29+sz_gk_forg_2008_08!Y29+sz_gk_forg_2008_09!Y29+sz_gk_forg_2008_10!Y29+sz_gk_forg_2008_11!Y29</f>
        <v>0</v>
      </c>
      <c r="Z29" s="358">
        <f>SUM(X29:Y29)</f>
        <v>0</v>
      </c>
    </row>
    <row r="30" spans="1:26" ht="13.5" customHeight="1" thickBot="1">
      <c r="A30" s="446"/>
      <c r="B30" s="117">
        <v>2008</v>
      </c>
      <c r="C30" s="360">
        <f>sz_gk_forg_2008_01!C30+sz_gk_forg_2008_02!C30+sz_gk_forg_2008_03!C30+sz_gk_forg_2008_04!C30+sz_gk_forg_2008_05!C30+sz_gk_forg_2008_06!C30+sz_gk_forg_2008_07!C30+sz_gk_forg_2008_08!C30+sz_gk_forg_2008_09!C30+sz_gk_forg_2008_10!C30+sz_gk_forg_2008_11!C30</f>
        <v>1658522</v>
      </c>
      <c r="D30" s="361">
        <f>sz_gk_forg_2008_01!D30+sz_gk_forg_2008_02!D30+sz_gk_forg_2008_03!D30+sz_gk_forg_2008_04!D30+sz_gk_forg_2008_05!D30+sz_gk_forg_2008_06!D30+sz_gk_forg_2008_07!D30+sz_gk_forg_2008_08!D30+sz_gk_forg_2008_09!D30+sz_gk_forg_2008_10!D30+sz_gk_forg_2008_11!D30</f>
        <v>1343620</v>
      </c>
      <c r="E30" s="362">
        <f>SUM(C30:D30)</f>
        <v>3002142</v>
      </c>
      <c r="F30" s="360">
        <f>sz_gk_forg_2008_01!F30+sz_gk_forg_2008_02!F30+sz_gk_forg_2008_03!F30+sz_gk_forg_2008_04!F30+sz_gk_forg_2008_05!F30+sz_gk_forg_2008_06!F30+sz_gk_forg_2008_07!F30+sz_gk_forg_2008_08!F30+sz_gk_forg_2008_09!F30+sz_gk_forg_2008_10!F30+sz_gk_forg_2008_11!F30</f>
        <v>689906</v>
      </c>
      <c r="G30" s="361">
        <f>sz_gk_forg_2008_01!G30+sz_gk_forg_2008_02!G30+sz_gk_forg_2008_03!G30+sz_gk_forg_2008_04!G30+sz_gk_forg_2008_05!G30+sz_gk_forg_2008_06!G30+sz_gk_forg_2008_07!G30+sz_gk_forg_2008_08!G30+sz_gk_forg_2008_09!G30+sz_gk_forg_2008_10!G30+sz_gk_forg_2008_11!G30</f>
        <v>541710</v>
      </c>
      <c r="H30" s="362">
        <f>SUM(F30:G30)</f>
        <v>1231616</v>
      </c>
      <c r="I30" s="360">
        <f>sz_gk_forg_2008_01!I30+sz_gk_forg_2008_02!I30+sz_gk_forg_2008_03!I30+sz_gk_forg_2008_04!I30+sz_gk_forg_2008_05!I30+sz_gk_forg_2008_06!I30+sz_gk_forg_2008_07!I30+sz_gk_forg_2008_08!I30+sz_gk_forg_2008_09!I30+sz_gk_forg_2008_10!I30+sz_gk_forg_2008_11!I30</f>
        <v>409490</v>
      </c>
      <c r="J30" s="361">
        <f>sz_gk_forg_2008_01!J30+sz_gk_forg_2008_02!J30+sz_gk_forg_2008_03!J30+sz_gk_forg_2008_04!J30+sz_gk_forg_2008_05!J30+sz_gk_forg_2008_06!J30+sz_gk_forg_2008_07!J30+sz_gk_forg_2008_08!J30+sz_gk_forg_2008_09!J30+sz_gk_forg_2008_10!J30+sz_gk_forg_2008_11!J30</f>
        <v>389977</v>
      </c>
      <c r="K30" s="362">
        <f>SUM(I30:J30)</f>
        <v>799467</v>
      </c>
      <c r="L30" s="360">
        <f>sz_gk_forg_2008_01!L30+sz_gk_forg_2008_02!L30+sz_gk_forg_2008_03!L30+sz_gk_forg_2008_04!L30+sz_gk_forg_2008_05!L30+sz_gk_forg_2008_06!L30+sz_gk_forg_2008_07!L30+sz_gk_forg_2008_08!L30+sz_gk_forg_2008_09!L30+sz_gk_forg_2008_10!L30+sz_gk_forg_2008_11!L30</f>
        <v>270050</v>
      </c>
      <c r="M30" s="361">
        <f>sz_gk_forg_2008_01!M30+sz_gk_forg_2008_02!M30+sz_gk_forg_2008_03!M30+sz_gk_forg_2008_04!M30+sz_gk_forg_2008_05!M30+sz_gk_forg_2008_06!M30+sz_gk_forg_2008_07!M30+sz_gk_forg_2008_08!M30+sz_gk_forg_2008_09!M30+sz_gk_forg_2008_10!M30+sz_gk_forg_2008_11!M30</f>
        <v>143687</v>
      </c>
      <c r="N30" s="362">
        <f>SUM(L30:M30)</f>
        <v>413737</v>
      </c>
      <c r="O30" s="360">
        <f>sz_gk_forg_2008_01!O30+sz_gk_forg_2008_02!O30+sz_gk_forg_2008_03!O30+sz_gk_forg_2008_04!O30+sz_gk_forg_2008_05!O30+sz_gk_forg_2008_06!O30+sz_gk_forg_2008_07!O30+sz_gk_forg_2008_08!O30+sz_gk_forg_2008_09!O30+sz_gk_forg_2008_10!O30+sz_gk_forg_2008_11!O30</f>
        <v>9577</v>
      </c>
      <c r="P30" s="361">
        <f>sz_gk_forg_2008_01!P30+sz_gk_forg_2008_02!P30+sz_gk_forg_2008_03!P30+sz_gk_forg_2008_04!P30+sz_gk_forg_2008_05!P30+sz_gk_forg_2008_06!P30+sz_gk_forg_2008_07!P30+sz_gk_forg_2008_08!P30+sz_gk_forg_2008_09!P30+sz_gk_forg_2008_10!P30+sz_gk_forg_2008_11!P30</f>
        <v>7445</v>
      </c>
      <c r="Q30" s="362">
        <f>SUM(O30:P30)</f>
        <v>17022</v>
      </c>
      <c r="R30" s="360">
        <f>sz_gk_forg_2008_01!R30+sz_gk_forg_2008_02!R30+sz_gk_forg_2008_03!R30+sz_gk_forg_2008_04!R30+sz_gk_forg_2008_05!R30+sz_gk_forg_2008_06!R30+sz_gk_forg_2008_07!R30+sz_gk_forg_2008_08!R30+sz_gk_forg_2008_09!R30+sz_gk_forg_2008_10!R30+sz_gk_forg_2008_11!R30</f>
        <v>788</v>
      </c>
      <c r="S30" s="361">
        <f>sz_gk_forg_2008_01!S30+sz_gk_forg_2008_02!S30+sz_gk_forg_2008_03!S30+sz_gk_forg_2008_04!S30+sz_gk_forg_2008_05!S30+sz_gk_forg_2008_06!S30+sz_gk_forg_2008_07!S30+sz_gk_forg_2008_08!S30+sz_gk_forg_2008_09!S30+sz_gk_forg_2008_10!S30+sz_gk_forg_2008_11!S30</f>
        <v>712</v>
      </c>
      <c r="T30" s="362">
        <f>SUM(R30:S30)</f>
        <v>1500</v>
      </c>
      <c r="U30" s="360">
        <f>sz_gk_forg_2008_01!U30+sz_gk_forg_2008_02!U30+sz_gk_forg_2008_03!U30+sz_gk_forg_2008_04!U30+sz_gk_forg_2008_05!U30+sz_gk_forg_2008_06!U30+sz_gk_forg_2008_07!U30+sz_gk_forg_2008_08!U30+sz_gk_forg_2008_09!U30+sz_gk_forg_2008_10!U30+sz_gk_forg_2008_11!U30</f>
        <v>0</v>
      </c>
      <c r="V30" s="361">
        <f>sz_gk_forg_2008_01!V30+sz_gk_forg_2008_02!V30+sz_gk_forg_2008_03!V30+sz_gk_forg_2008_04!V30+sz_gk_forg_2008_05!V30+sz_gk_forg_2008_06!V30+sz_gk_forg_2008_07!V30+sz_gk_forg_2008_08!V30+sz_gk_forg_2008_09!V30+sz_gk_forg_2008_10!V30+sz_gk_forg_2008_11!V30</f>
        <v>0</v>
      </c>
      <c r="W30" s="362">
        <f>SUM(U30:V30)</f>
        <v>0</v>
      </c>
      <c r="X30" s="360">
        <f>sz_gk_forg_2008_01!X30+sz_gk_forg_2008_02!X30+sz_gk_forg_2008_03!X30+sz_gk_forg_2008_04!X30+sz_gk_forg_2008_05!X30+sz_gk_forg_2008_06!X30+sz_gk_forg_2008_07!X30+sz_gk_forg_2008_08!X30+sz_gk_forg_2008_09!X30+sz_gk_forg_2008_10!X30+sz_gk_forg_2008_11!X30</f>
        <v>0</v>
      </c>
      <c r="Y30" s="361">
        <f>sz_gk_forg_2008_01!Y30+sz_gk_forg_2008_02!Y30+sz_gk_forg_2008_03!Y30+sz_gk_forg_2008_04!Y30+sz_gk_forg_2008_05!Y30+sz_gk_forg_2008_06!Y30+sz_gk_forg_2008_07!Y30+sz_gk_forg_2008_08!Y30+sz_gk_forg_2008_09!Y30+sz_gk_forg_2008_10!Y30+sz_gk_forg_2008_11!Y30</f>
        <v>0</v>
      </c>
      <c r="Z30" s="362">
        <f>SUM(X30:Y30)</f>
        <v>0</v>
      </c>
    </row>
    <row r="31" spans="1:26" ht="10.5" customHeight="1" thickBot="1">
      <c r="A31" s="446"/>
      <c r="B31" s="118" t="s">
        <v>0</v>
      </c>
      <c r="C31" s="363">
        <f aca="true" t="shared" si="8" ref="C31:T31">C30/C29-1</f>
        <v>0.2278526744401259</v>
      </c>
      <c r="D31" s="364">
        <f t="shared" si="8"/>
        <v>0.24372408175355442</v>
      </c>
      <c r="E31" s="365">
        <f t="shared" si="8"/>
        <v>0.23490561769097562</v>
      </c>
      <c r="F31" s="363">
        <f t="shared" si="8"/>
        <v>0.4245808786938323</v>
      </c>
      <c r="G31" s="364">
        <f t="shared" si="8"/>
        <v>0.3414341218684147</v>
      </c>
      <c r="H31" s="365">
        <f t="shared" si="8"/>
        <v>0.38677379981894267</v>
      </c>
      <c r="I31" s="363">
        <f t="shared" si="8"/>
        <v>0.3885064798551443</v>
      </c>
      <c r="J31" s="364">
        <f t="shared" si="8"/>
        <v>0.4354435598155162</v>
      </c>
      <c r="K31" s="365">
        <f t="shared" si="8"/>
        <v>0.41101252932009147</v>
      </c>
      <c r="L31" s="363">
        <f t="shared" si="8"/>
        <v>0.5201922968667321</v>
      </c>
      <c r="M31" s="364">
        <f t="shared" si="8"/>
        <v>0.1735394768006926</v>
      </c>
      <c r="N31" s="365">
        <f t="shared" si="8"/>
        <v>0.37875107054428647</v>
      </c>
      <c r="O31" s="363">
        <f t="shared" si="8"/>
        <v>-0.12610639656903</v>
      </c>
      <c r="P31" s="364">
        <f t="shared" si="8"/>
        <v>-0.16843516139841397</v>
      </c>
      <c r="Q31" s="365">
        <f t="shared" si="8"/>
        <v>-0.14513860988348737</v>
      </c>
      <c r="R31" s="363">
        <f t="shared" si="8"/>
        <v>0.04095112285336855</v>
      </c>
      <c r="S31" s="364">
        <f t="shared" si="8"/>
        <v>-0.03653585926928282</v>
      </c>
      <c r="T31" s="365">
        <f t="shared" si="8"/>
        <v>0.002673796791443861</v>
      </c>
      <c r="U31" s="369">
        <v>0</v>
      </c>
      <c r="V31" s="370">
        <v>0</v>
      </c>
      <c r="W31" s="371">
        <v>0</v>
      </c>
      <c r="X31" s="369">
        <v>0</v>
      </c>
      <c r="Y31" s="370">
        <v>0</v>
      </c>
      <c r="Z31" s="371">
        <v>0</v>
      </c>
    </row>
    <row r="32" spans="1:26" ht="13.5" customHeight="1" thickBot="1">
      <c r="A32" s="446" t="s">
        <v>27</v>
      </c>
      <c r="B32" s="122">
        <v>2007</v>
      </c>
      <c r="C32" s="356">
        <f>sz_gk_forg_2008_01!C32+sz_gk_forg_2008_02!C32+sz_gk_forg_2008_03!C32+sz_gk_forg_2008_04!C32+sz_gk_forg_2008_05!C32+sz_gk_forg_2008_06!C32+sz_gk_forg_2008_07!C32+sz_gk_forg_2008_08!C32+sz_gk_forg_2008_09!C32+sz_gk_forg_2008_10!C32+sz_gk_forg_2008_11!C32</f>
        <v>258823</v>
      </c>
      <c r="D32" s="357">
        <f>sz_gk_forg_2008_01!D32+sz_gk_forg_2008_02!D32+sz_gk_forg_2008_03!D32+sz_gk_forg_2008_04!D32+sz_gk_forg_2008_05!D32+sz_gk_forg_2008_06!D32+sz_gk_forg_2008_07!D32+sz_gk_forg_2008_08!D32+sz_gk_forg_2008_09!D32+sz_gk_forg_2008_10!D32+sz_gk_forg_2008_11!D32</f>
        <v>272487</v>
      </c>
      <c r="E32" s="358">
        <f>SUM(C32:D32)</f>
        <v>531310</v>
      </c>
      <c r="F32" s="356">
        <f>sz_gk_forg_2008_01!F32+sz_gk_forg_2008_02!F32+sz_gk_forg_2008_03!F32+sz_gk_forg_2008_04!F32+sz_gk_forg_2008_05!F32+sz_gk_forg_2008_06!F32+sz_gk_forg_2008_07!F32+sz_gk_forg_2008_08!F32+sz_gk_forg_2008_09!F32+sz_gk_forg_2008_10!F32+sz_gk_forg_2008_11!F32</f>
        <v>84231</v>
      </c>
      <c r="G32" s="357">
        <f>sz_gk_forg_2008_01!G32+sz_gk_forg_2008_02!G32+sz_gk_forg_2008_03!G32+sz_gk_forg_2008_04!G32+sz_gk_forg_2008_05!G32+sz_gk_forg_2008_06!G32+sz_gk_forg_2008_07!G32+sz_gk_forg_2008_08!G32+sz_gk_forg_2008_09!G32+sz_gk_forg_2008_10!G32+sz_gk_forg_2008_11!G32</f>
        <v>90342</v>
      </c>
      <c r="H32" s="358">
        <f>SUM(F32:G32)</f>
        <v>174573</v>
      </c>
      <c r="I32" s="356">
        <f>sz_gk_forg_2008_01!I32+sz_gk_forg_2008_02!I32+sz_gk_forg_2008_03!I32+sz_gk_forg_2008_04!I32+sz_gk_forg_2008_05!I32+sz_gk_forg_2008_06!I32+sz_gk_forg_2008_07!I32+sz_gk_forg_2008_08!I32+sz_gk_forg_2008_09!I32+sz_gk_forg_2008_10!I32+sz_gk_forg_2008_11!I32</f>
        <v>0</v>
      </c>
      <c r="J32" s="357">
        <f>sz_gk_forg_2008_01!J32+sz_gk_forg_2008_02!J32+sz_gk_forg_2008_03!J32+sz_gk_forg_2008_04!J32+sz_gk_forg_2008_05!J32+sz_gk_forg_2008_06!J32+sz_gk_forg_2008_07!J32+sz_gk_forg_2008_08!J32+sz_gk_forg_2008_09!J32+sz_gk_forg_2008_10!J32+sz_gk_forg_2008_11!J32</f>
        <v>0</v>
      </c>
      <c r="K32" s="358">
        <f>SUM(I32:J32)</f>
        <v>0</v>
      </c>
      <c r="L32" s="356">
        <f>sz_gk_forg_2008_01!L32+sz_gk_forg_2008_02!L32+sz_gk_forg_2008_03!L32+sz_gk_forg_2008_04!L32+sz_gk_forg_2008_05!L32+sz_gk_forg_2008_06!L32+sz_gk_forg_2008_07!L32+sz_gk_forg_2008_08!L32+sz_gk_forg_2008_09!L32+sz_gk_forg_2008_10!L32+sz_gk_forg_2008_11!L32</f>
        <v>0</v>
      </c>
      <c r="M32" s="357">
        <f>sz_gk_forg_2008_01!M32+sz_gk_forg_2008_02!M32+sz_gk_forg_2008_03!M32+sz_gk_forg_2008_04!M32+sz_gk_forg_2008_05!M32+sz_gk_forg_2008_06!M32+sz_gk_forg_2008_07!M32+sz_gk_forg_2008_08!M32+sz_gk_forg_2008_09!M32+sz_gk_forg_2008_10!M32+sz_gk_forg_2008_11!M32</f>
        <v>0</v>
      </c>
      <c r="N32" s="358">
        <f>SUM(L32:M32)</f>
        <v>0</v>
      </c>
      <c r="O32" s="356">
        <f>sz_gk_forg_2008_01!O32+sz_gk_forg_2008_02!O32+sz_gk_forg_2008_03!O32+sz_gk_forg_2008_04!O32+sz_gk_forg_2008_05!O32+sz_gk_forg_2008_06!O32+sz_gk_forg_2008_07!O32+sz_gk_forg_2008_08!O32+sz_gk_forg_2008_09!O32+sz_gk_forg_2008_10!O32+sz_gk_forg_2008_11!O32</f>
        <v>0</v>
      </c>
      <c r="P32" s="357">
        <f>sz_gk_forg_2008_01!P32+sz_gk_forg_2008_02!P32+sz_gk_forg_2008_03!P32+sz_gk_forg_2008_04!P32+sz_gk_forg_2008_05!P32+sz_gk_forg_2008_06!P32+sz_gk_forg_2008_07!P32+sz_gk_forg_2008_08!P32+sz_gk_forg_2008_09!P32+sz_gk_forg_2008_10!P32+sz_gk_forg_2008_11!P32</f>
        <v>0</v>
      </c>
      <c r="Q32" s="358">
        <f>SUM(O32:P32)</f>
        <v>0</v>
      </c>
      <c r="R32" s="356">
        <f>sz_gk_forg_2008_01!R32+sz_gk_forg_2008_02!R32+sz_gk_forg_2008_03!R32+sz_gk_forg_2008_04!R32+sz_gk_forg_2008_05!R32+sz_gk_forg_2008_06!R32+sz_gk_forg_2008_07!R32+sz_gk_forg_2008_08!R32+sz_gk_forg_2008_09!R32+sz_gk_forg_2008_10!R32+sz_gk_forg_2008_11!R32</f>
        <v>0</v>
      </c>
      <c r="S32" s="357">
        <f>sz_gk_forg_2008_01!S32+sz_gk_forg_2008_02!S32+sz_gk_forg_2008_03!S32+sz_gk_forg_2008_04!S32+sz_gk_forg_2008_05!S32+sz_gk_forg_2008_06!S32+sz_gk_forg_2008_07!S32+sz_gk_forg_2008_08!S32+sz_gk_forg_2008_09!S32+sz_gk_forg_2008_10!S32+sz_gk_forg_2008_11!S32</f>
        <v>0</v>
      </c>
      <c r="T32" s="358">
        <f>SUM(R32:S32)</f>
        <v>0</v>
      </c>
      <c r="U32" s="356">
        <f>sz_gk_forg_2008_01!U32+sz_gk_forg_2008_02!U32+sz_gk_forg_2008_03!U32+sz_gk_forg_2008_04!U32+sz_gk_forg_2008_05!U32+sz_gk_forg_2008_06!U32+sz_gk_forg_2008_07!U32+sz_gk_forg_2008_08!U32+sz_gk_forg_2008_09!U32+sz_gk_forg_2008_10!U32+sz_gk_forg_2008_11!U32</f>
        <v>84231</v>
      </c>
      <c r="V32" s="357">
        <f>sz_gk_forg_2008_01!V32+sz_gk_forg_2008_02!V32+sz_gk_forg_2008_03!V32+sz_gk_forg_2008_04!V32+sz_gk_forg_2008_05!V32+sz_gk_forg_2008_06!V32+sz_gk_forg_2008_07!V32+sz_gk_forg_2008_08!V32+sz_gk_forg_2008_09!V32+sz_gk_forg_2008_10!V32+sz_gk_forg_2008_11!V32</f>
        <v>90342</v>
      </c>
      <c r="W32" s="390">
        <f>SUM(U32+V32)</f>
        <v>174573</v>
      </c>
      <c r="X32" s="356">
        <f>sz_gk_forg_2008_01!X32+sz_gk_forg_2008_02!X32+sz_gk_forg_2008_03!X32+sz_gk_forg_2008_04!X32+sz_gk_forg_2008_05!X32+sz_gk_forg_2008_06!X32+sz_gk_forg_2008_07!X32+sz_gk_forg_2008_08!X32+sz_gk_forg_2008_09!X32+sz_gk_forg_2008_10!X32+sz_gk_forg_2008_11!X32</f>
        <v>0</v>
      </c>
      <c r="Y32" s="357">
        <f>sz_gk_forg_2008_01!Y32+sz_gk_forg_2008_02!Y32+sz_gk_forg_2008_03!Y32+sz_gk_forg_2008_04!Y32+sz_gk_forg_2008_05!Y32+sz_gk_forg_2008_06!Y32+sz_gk_forg_2008_07!Y32+sz_gk_forg_2008_08!Y32+sz_gk_forg_2008_09!Y32+sz_gk_forg_2008_10!Y32+sz_gk_forg_2008_11!Y32</f>
        <v>0</v>
      </c>
      <c r="Z32" s="390">
        <f>SUM(X32+Y32)</f>
        <v>0</v>
      </c>
    </row>
    <row r="33" spans="1:26" ht="13.5" customHeight="1" thickBot="1">
      <c r="A33" s="446"/>
      <c r="B33" s="120">
        <v>2008</v>
      </c>
      <c r="C33" s="360">
        <f>sz_gk_forg_2008_01!C33+sz_gk_forg_2008_02!C33+sz_gk_forg_2008_03!C33+sz_gk_forg_2008_04!C33+sz_gk_forg_2008_05!C33+sz_gk_forg_2008_06!C33+sz_gk_forg_2008_07!C33+sz_gk_forg_2008_08!C33+sz_gk_forg_2008_09!C33+sz_gk_forg_2008_10!C33+sz_gk_forg_2008_11!C33</f>
        <v>265612</v>
      </c>
      <c r="D33" s="361">
        <f>sz_gk_forg_2008_01!D33+sz_gk_forg_2008_02!D33+sz_gk_forg_2008_03!D33+sz_gk_forg_2008_04!D33+sz_gk_forg_2008_05!D33+sz_gk_forg_2008_06!D33+sz_gk_forg_2008_07!D33+sz_gk_forg_2008_08!D33+sz_gk_forg_2008_09!D33+sz_gk_forg_2008_10!D33+sz_gk_forg_2008_11!D33</f>
        <v>278092</v>
      </c>
      <c r="E33" s="362">
        <f>SUM(C33:D33)</f>
        <v>543704</v>
      </c>
      <c r="F33" s="360">
        <f>sz_gk_forg_2008_01!F33+sz_gk_forg_2008_02!F33+sz_gk_forg_2008_03!F33+sz_gk_forg_2008_04!F33+sz_gk_forg_2008_05!F33+sz_gk_forg_2008_06!F33+sz_gk_forg_2008_07!F33+sz_gk_forg_2008_08!F33+sz_gk_forg_2008_09!F33+sz_gk_forg_2008_10!F33+sz_gk_forg_2008_11!F33</f>
        <v>81486</v>
      </c>
      <c r="G33" s="361">
        <f>sz_gk_forg_2008_01!G33+sz_gk_forg_2008_02!G33+sz_gk_forg_2008_03!G33+sz_gk_forg_2008_04!G33+sz_gk_forg_2008_05!G33+sz_gk_forg_2008_06!G33+sz_gk_forg_2008_07!G33+sz_gk_forg_2008_08!G33+sz_gk_forg_2008_09!G33+sz_gk_forg_2008_10!G33+sz_gk_forg_2008_11!G33</f>
        <v>81969</v>
      </c>
      <c r="H33" s="362">
        <f>SUM(F33:G33)</f>
        <v>163455</v>
      </c>
      <c r="I33" s="360">
        <f>sz_gk_forg_2008_01!I33+sz_gk_forg_2008_02!I33+sz_gk_forg_2008_03!I33+sz_gk_forg_2008_04!I33+sz_gk_forg_2008_05!I33+sz_gk_forg_2008_06!I33+sz_gk_forg_2008_07!I33+sz_gk_forg_2008_08!I33+sz_gk_forg_2008_09!I33+sz_gk_forg_2008_10!I33+sz_gk_forg_2008_11!I33</f>
        <v>137</v>
      </c>
      <c r="J33" s="361">
        <f>sz_gk_forg_2008_01!J33+sz_gk_forg_2008_02!J33+sz_gk_forg_2008_03!J33+sz_gk_forg_2008_04!J33+sz_gk_forg_2008_05!J33+sz_gk_forg_2008_06!J33+sz_gk_forg_2008_07!J33+sz_gk_forg_2008_08!J33+sz_gk_forg_2008_09!J33+sz_gk_forg_2008_10!J33+sz_gk_forg_2008_11!J33</f>
        <v>123</v>
      </c>
      <c r="K33" s="362">
        <f>SUM(I33:J33)</f>
        <v>260</v>
      </c>
      <c r="L33" s="360">
        <f>sz_gk_forg_2008_01!L33+sz_gk_forg_2008_02!L33+sz_gk_forg_2008_03!L33+sz_gk_forg_2008_04!L33+sz_gk_forg_2008_05!L33+sz_gk_forg_2008_06!L33+sz_gk_forg_2008_07!L33+sz_gk_forg_2008_08!L33+sz_gk_forg_2008_09!L33+sz_gk_forg_2008_10!L33+sz_gk_forg_2008_11!L33</f>
        <v>0</v>
      </c>
      <c r="M33" s="361">
        <f>sz_gk_forg_2008_01!M33+sz_gk_forg_2008_02!M33+sz_gk_forg_2008_03!M33+sz_gk_forg_2008_04!M33+sz_gk_forg_2008_05!M33+sz_gk_forg_2008_06!M33+sz_gk_forg_2008_07!M33+sz_gk_forg_2008_08!M33+sz_gk_forg_2008_09!M33+sz_gk_forg_2008_10!M33+sz_gk_forg_2008_11!M33</f>
        <v>0</v>
      </c>
      <c r="N33" s="362">
        <f>SUM(L33:M33)</f>
        <v>0</v>
      </c>
      <c r="O33" s="360">
        <f>sz_gk_forg_2008_01!O33+sz_gk_forg_2008_02!O33+sz_gk_forg_2008_03!O33+sz_gk_forg_2008_04!O33+sz_gk_forg_2008_05!O33+sz_gk_forg_2008_06!O33+sz_gk_forg_2008_07!O33+sz_gk_forg_2008_08!O33+sz_gk_forg_2008_09!O33+sz_gk_forg_2008_10!O33+sz_gk_forg_2008_11!O33</f>
        <v>0</v>
      </c>
      <c r="P33" s="361">
        <f>sz_gk_forg_2008_01!P33+sz_gk_forg_2008_02!P33+sz_gk_forg_2008_03!P33+sz_gk_forg_2008_04!P33+sz_gk_forg_2008_05!P33+sz_gk_forg_2008_06!P33+sz_gk_forg_2008_07!P33+sz_gk_forg_2008_08!P33+sz_gk_forg_2008_09!P33+sz_gk_forg_2008_10!P33+sz_gk_forg_2008_11!P33</f>
        <v>0</v>
      </c>
      <c r="Q33" s="362">
        <f>SUM(O33:P33)</f>
        <v>0</v>
      </c>
      <c r="R33" s="360">
        <f>sz_gk_forg_2008_01!R33+sz_gk_forg_2008_02!R33+sz_gk_forg_2008_03!R33+sz_gk_forg_2008_04!R33+sz_gk_forg_2008_05!R33+sz_gk_forg_2008_06!R33+sz_gk_forg_2008_07!R33+sz_gk_forg_2008_08!R33+sz_gk_forg_2008_09!R33+sz_gk_forg_2008_10!R33+sz_gk_forg_2008_11!R33</f>
        <v>44</v>
      </c>
      <c r="S33" s="361">
        <f>sz_gk_forg_2008_01!S33+sz_gk_forg_2008_02!S33+sz_gk_forg_2008_03!S33+sz_gk_forg_2008_04!S33+sz_gk_forg_2008_05!S33+sz_gk_forg_2008_06!S33+sz_gk_forg_2008_07!S33+sz_gk_forg_2008_08!S33+sz_gk_forg_2008_09!S33+sz_gk_forg_2008_10!S33+sz_gk_forg_2008_11!S33</f>
        <v>52</v>
      </c>
      <c r="T33" s="362">
        <f>SUM(R33:S33)</f>
        <v>96</v>
      </c>
      <c r="U33" s="360">
        <f>sz_gk_forg_2008_01!U33+sz_gk_forg_2008_02!U33+sz_gk_forg_2008_03!U33+sz_gk_forg_2008_04!U33+sz_gk_forg_2008_05!U33+sz_gk_forg_2008_06!U33+sz_gk_forg_2008_07!U33+sz_gk_forg_2008_08!U33+sz_gk_forg_2008_09!U33+sz_gk_forg_2008_10!U33+sz_gk_forg_2008_11!U33</f>
        <v>81305</v>
      </c>
      <c r="V33" s="361">
        <f>sz_gk_forg_2008_01!V33+sz_gk_forg_2008_02!V33+sz_gk_forg_2008_03!V33+sz_gk_forg_2008_04!V33+sz_gk_forg_2008_05!V33+sz_gk_forg_2008_06!V33+sz_gk_forg_2008_07!V33+sz_gk_forg_2008_08!V33+sz_gk_forg_2008_09!V33+sz_gk_forg_2008_10!V33+sz_gk_forg_2008_11!V33</f>
        <v>81794</v>
      </c>
      <c r="W33" s="391">
        <f>SUM(U33+V33)</f>
        <v>163099</v>
      </c>
      <c r="X33" s="360">
        <f>sz_gk_forg_2008_01!X33+sz_gk_forg_2008_02!X33+sz_gk_forg_2008_03!X33+sz_gk_forg_2008_04!X33+sz_gk_forg_2008_05!X33+sz_gk_forg_2008_06!X33+sz_gk_forg_2008_07!X33+sz_gk_forg_2008_08!X33+sz_gk_forg_2008_09!X33+sz_gk_forg_2008_10!X33+sz_gk_forg_2008_11!X33</f>
        <v>0</v>
      </c>
      <c r="Y33" s="361">
        <f>sz_gk_forg_2008_01!Y33+sz_gk_forg_2008_02!Y33+sz_gk_forg_2008_03!Y33+sz_gk_forg_2008_04!Y33+sz_gk_forg_2008_05!Y33+sz_gk_forg_2008_06!Y33+sz_gk_forg_2008_07!Y33+sz_gk_forg_2008_08!Y33+sz_gk_forg_2008_09!Y33+sz_gk_forg_2008_10!Y33+sz_gk_forg_2008_11!Y33</f>
        <v>0</v>
      </c>
      <c r="Z33" s="391">
        <f>SUM(X33+Y33)</f>
        <v>0</v>
      </c>
    </row>
    <row r="34" spans="1:26" ht="10.5" customHeight="1" thickBot="1">
      <c r="A34" s="446"/>
      <c r="B34" s="118" t="s">
        <v>0</v>
      </c>
      <c r="C34" s="363">
        <f aca="true" t="shared" si="9" ref="C34:H34">C33/C32-1</f>
        <v>0.026230280925574556</v>
      </c>
      <c r="D34" s="364">
        <f t="shared" si="9"/>
        <v>0.020569788650467657</v>
      </c>
      <c r="E34" s="365">
        <f t="shared" si="9"/>
        <v>0.023327247746136814</v>
      </c>
      <c r="F34" s="363">
        <f t="shared" si="9"/>
        <v>-0.032588951811090894</v>
      </c>
      <c r="G34" s="364">
        <f t="shared" si="9"/>
        <v>-0.09268114498240021</v>
      </c>
      <c r="H34" s="365">
        <f t="shared" si="9"/>
        <v>-0.06368682442302076</v>
      </c>
      <c r="I34" s="369">
        <v>0</v>
      </c>
      <c r="J34" s="370">
        <v>0</v>
      </c>
      <c r="K34" s="371">
        <v>0</v>
      </c>
      <c r="L34" s="373">
        <v>0</v>
      </c>
      <c r="M34" s="374">
        <v>0</v>
      </c>
      <c r="N34" s="371">
        <v>0</v>
      </c>
      <c r="O34" s="376">
        <v>0</v>
      </c>
      <c r="P34" s="389">
        <v>0</v>
      </c>
      <c r="Q34" s="378">
        <v>0</v>
      </c>
      <c r="R34" s="379">
        <v>0</v>
      </c>
      <c r="S34" s="380">
        <v>0</v>
      </c>
      <c r="T34" s="378">
        <v>0</v>
      </c>
      <c r="U34" s="363">
        <f>U33/U32-1</f>
        <v>-0.03473780437131224</v>
      </c>
      <c r="V34" s="364">
        <f>V33/V32-1</f>
        <v>-0.0946182285094419</v>
      </c>
      <c r="W34" s="365">
        <f>W33/W32-1</f>
        <v>-0.06572608593539664</v>
      </c>
      <c r="X34" s="387">
        <v>0</v>
      </c>
      <c r="Y34" s="377">
        <v>0</v>
      </c>
      <c r="Z34" s="392">
        <v>0</v>
      </c>
    </row>
    <row r="35" spans="1:26" ht="13.5" customHeight="1">
      <c r="A35" s="394" t="s">
        <v>32</v>
      </c>
      <c r="B35" s="122">
        <v>2007</v>
      </c>
      <c r="C35" s="356">
        <f>sz_gk_forg_2008_01!C35+sz_gk_forg_2008_02!C35+sz_gk_forg_2008_03!C35+sz_gk_forg_2008_04!C35+sz_gk_forg_2008_05!C35+sz_gk_forg_2008_06!C35+sz_gk_forg_2008_07!C35+sz_gk_forg_2008_08!C35+sz_gk_forg_2008_09!C35+sz_gk_forg_2008_10!C35+sz_gk_forg_2008_11!C35</f>
        <v>59</v>
      </c>
      <c r="D35" s="357">
        <f>sz_gk_forg_2008_01!D35+sz_gk_forg_2008_02!D35+sz_gk_forg_2008_03!D35+sz_gk_forg_2008_04!D35+sz_gk_forg_2008_05!D35+sz_gk_forg_2008_06!D35+sz_gk_forg_2008_07!D35+sz_gk_forg_2008_08!D35+sz_gk_forg_2008_09!D35+sz_gk_forg_2008_10!D35+sz_gk_forg_2008_11!D35</f>
        <v>59</v>
      </c>
      <c r="E35" s="358">
        <f>SUM(C35:D35)</f>
        <v>118</v>
      </c>
      <c r="F35" s="356">
        <f>sz_gk_forg_2008_01!F35+sz_gk_forg_2008_02!F35+sz_gk_forg_2008_03!F35+sz_gk_forg_2008_04!F35+sz_gk_forg_2008_05!F35+sz_gk_forg_2008_06!F35+sz_gk_forg_2008_07!F35+sz_gk_forg_2008_08!F35+sz_gk_forg_2008_09!F35+sz_gk_forg_2008_10!F35+sz_gk_forg_2008_11!F35</f>
        <v>16</v>
      </c>
      <c r="G35" s="357">
        <f>sz_gk_forg_2008_01!G35+sz_gk_forg_2008_02!G35+sz_gk_forg_2008_03!G35+sz_gk_forg_2008_04!G35+sz_gk_forg_2008_05!G35+sz_gk_forg_2008_06!G35+sz_gk_forg_2008_07!G35+sz_gk_forg_2008_08!G35+sz_gk_forg_2008_09!G35+sz_gk_forg_2008_10!G35+sz_gk_forg_2008_11!G35</f>
        <v>15</v>
      </c>
      <c r="H35" s="358">
        <f>SUM(F35:G35)</f>
        <v>31</v>
      </c>
      <c r="I35" s="356">
        <f>sz_gk_forg_2008_01!I35+sz_gk_forg_2008_02!I35+sz_gk_forg_2008_03!I35+sz_gk_forg_2008_04!I35+sz_gk_forg_2008_05!I35+sz_gk_forg_2008_06!I35+sz_gk_forg_2008_07!I35+sz_gk_forg_2008_08!I35+sz_gk_forg_2008_09!I35+sz_gk_forg_2008_10!I35+sz_gk_forg_2008_11!I35</f>
        <v>0</v>
      </c>
      <c r="J35" s="357">
        <f>sz_gk_forg_2008_01!J35+sz_gk_forg_2008_02!J35+sz_gk_forg_2008_03!J35+sz_gk_forg_2008_04!J35+sz_gk_forg_2008_05!J35+sz_gk_forg_2008_06!J35+sz_gk_forg_2008_07!J35+sz_gk_forg_2008_08!J35+sz_gk_forg_2008_09!J35+sz_gk_forg_2008_10!J35+sz_gk_forg_2008_11!J35</f>
        <v>0</v>
      </c>
      <c r="K35" s="358">
        <f>SUM(I35:J35)</f>
        <v>0</v>
      </c>
      <c r="L35" s="356">
        <f>sz_gk_forg_2008_01!L35+sz_gk_forg_2008_02!L35+sz_gk_forg_2008_03!L35+sz_gk_forg_2008_04!L35+sz_gk_forg_2008_05!L35+sz_gk_forg_2008_06!L35+sz_gk_forg_2008_07!L35+sz_gk_forg_2008_08!L35+sz_gk_forg_2008_09!L35+sz_gk_forg_2008_10!L35+sz_gk_forg_2008_11!L35</f>
        <v>0</v>
      </c>
      <c r="M35" s="357">
        <f>sz_gk_forg_2008_01!M35+sz_gk_forg_2008_02!M35+sz_gk_forg_2008_03!M35+sz_gk_forg_2008_04!M35+sz_gk_forg_2008_05!M35+sz_gk_forg_2008_06!M35+sz_gk_forg_2008_07!M35+sz_gk_forg_2008_08!M35+sz_gk_forg_2008_09!M35+sz_gk_forg_2008_10!M35+sz_gk_forg_2008_11!M35</f>
        <v>0</v>
      </c>
      <c r="N35" s="358">
        <f>SUM(L35:M35)</f>
        <v>0</v>
      </c>
      <c r="O35" s="356">
        <f>sz_gk_forg_2008_01!O35+sz_gk_forg_2008_02!O35+sz_gk_forg_2008_03!O35+sz_gk_forg_2008_04!O35+sz_gk_forg_2008_05!O35+sz_gk_forg_2008_06!O35+sz_gk_forg_2008_07!O35+sz_gk_forg_2008_08!O35+sz_gk_forg_2008_09!O35+sz_gk_forg_2008_10!O35+sz_gk_forg_2008_11!O35</f>
        <v>0</v>
      </c>
      <c r="P35" s="357">
        <f>sz_gk_forg_2008_01!P35+sz_gk_forg_2008_02!P35+sz_gk_forg_2008_03!P35+sz_gk_forg_2008_04!P35+sz_gk_forg_2008_05!P35+sz_gk_forg_2008_06!P35+sz_gk_forg_2008_07!P35+sz_gk_forg_2008_08!P35+sz_gk_forg_2008_09!P35+sz_gk_forg_2008_10!P35+sz_gk_forg_2008_11!P35</f>
        <v>0</v>
      </c>
      <c r="Q35" s="358">
        <f>SUM(O35:P35)</f>
        <v>0</v>
      </c>
      <c r="R35" s="356">
        <f>sz_gk_forg_2008_01!R35+sz_gk_forg_2008_02!R35+sz_gk_forg_2008_03!R35+sz_gk_forg_2008_04!R35+sz_gk_forg_2008_05!R35+sz_gk_forg_2008_06!R35+sz_gk_forg_2008_07!R35+sz_gk_forg_2008_08!R35+sz_gk_forg_2008_09!R35+sz_gk_forg_2008_10!R35+sz_gk_forg_2008_11!R35</f>
        <v>0</v>
      </c>
      <c r="S35" s="357">
        <f>sz_gk_forg_2008_01!S35+sz_gk_forg_2008_02!S35+sz_gk_forg_2008_03!S35+sz_gk_forg_2008_04!S35+sz_gk_forg_2008_05!S35+sz_gk_forg_2008_06!S35+sz_gk_forg_2008_07!S35+sz_gk_forg_2008_08!S35+sz_gk_forg_2008_09!S35+sz_gk_forg_2008_10!S35+sz_gk_forg_2008_11!S35</f>
        <v>0</v>
      </c>
      <c r="T35" s="358">
        <f>SUM(R35:S35)</f>
        <v>0</v>
      </c>
      <c r="U35" s="356">
        <f>sz_gk_forg_2008_01!U35+sz_gk_forg_2008_02!U35+sz_gk_forg_2008_03!U35+sz_gk_forg_2008_04!U35+sz_gk_forg_2008_05!U35+sz_gk_forg_2008_06!U35+sz_gk_forg_2008_07!U35+sz_gk_forg_2008_08!U35+sz_gk_forg_2008_09!U35+sz_gk_forg_2008_10!U35+sz_gk_forg_2008_11!U35</f>
        <v>0</v>
      </c>
      <c r="V35" s="357">
        <f>sz_gk_forg_2008_01!V35+sz_gk_forg_2008_02!V35+sz_gk_forg_2008_03!V35+sz_gk_forg_2008_04!V35+sz_gk_forg_2008_05!V35+sz_gk_forg_2008_06!V35+sz_gk_forg_2008_07!V35+sz_gk_forg_2008_08!V35+sz_gk_forg_2008_09!V35+sz_gk_forg_2008_10!V35+sz_gk_forg_2008_11!V35</f>
        <v>0</v>
      </c>
      <c r="W35" s="390">
        <f>SUM(U35+V35)</f>
        <v>0</v>
      </c>
      <c r="X35" s="356">
        <f>sz_gk_forg_2008_01!X35+sz_gk_forg_2008_02!X35+sz_gk_forg_2008_03!X35+sz_gk_forg_2008_04!X35+sz_gk_forg_2008_05!X35+sz_gk_forg_2008_06!X35+sz_gk_forg_2008_07!X35+sz_gk_forg_2008_08!X35+sz_gk_forg_2008_09!X35+sz_gk_forg_2008_10!X35+sz_gk_forg_2008_11!X35</f>
        <v>16</v>
      </c>
      <c r="Y35" s="357">
        <f>sz_gk_forg_2008_01!Y35+sz_gk_forg_2008_02!Y35+sz_gk_forg_2008_03!Y35+sz_gk_forg_2008_04!Y35+sz_gk_forg_2008_05!Y35+sz_gk_forg_2008_06!Y35+sz_gk_forg_2008_07!Y35+sz_gk_forg_2008_08!Y35+sz_gk_forg_2008_09!Y35+sz_gk_forg_2008_10!Y35+sz_gk_forg_2008_11!Y35</f>
        <v>15</v>
      </c>
      <c r="Z35" s="358">
        <f>SUM(X35:Y35)</f>
        <v>31</v>
      </c>
    </row>
    <row r="36" spans="1:26" ht="13.5" customHeight="1">
      <c r="A36" s="395"/>
      <c r="B36" s="120">
        <v>2008</v>
      </c>
      <c r="C36" s="360">
        <f>sz_gk_forg_2008_01!C36+sz_gk_forg_2008_02!C36+sz_gk_forg_2008_03!C36+sz_gk_forg_2008_04!C36+sz_gk_forg_2008_05!C36+sz_gk_forg_2008_06!C36+sz_gk_forg_2008_07!C36+sz_gk_forg_2008_08!C36+sz_gk_forg_2008_09!C36+sz_gk_forg_2008_10!C36+sz_gk_forg_2008_11!C36</f>
        <v>71</v>
      </c>
      <c r="D36" s="361">
        <f>sz_gk_forg_2008_01!D36+sz_gk_forg_2008_02!D36+sz_gk_forg_2008_03!D36+sz_gk_forg_2008_04!D36+sz_gk_forg_2008_05!D36+sz_gk_forg_2008_06!D36+sz_gk_forg_2008_07!D36+sz_gk_forg_2008_08!D36+sz_gk_forg_2008_09!D36+sz_gk_forg_2008_10!D36+sz_gk_forg_2008_11!D36</f>
        <v>66</v>
      </c>
      <c r="E36" s="362">
        <f>SUM(C36:D36)</f>
        <v>137</v>
      </c>
      <c r="F36" s="360">
        <f>sz_gk_forg_2008_01!F36+sz_gk_forg_2008_02!F36+sz_gk_forg_2008_03!F36+sz_gk_forg_2008_04!F36+sz_gk_forg_2008_05!F36+sz_gk_forg_2008_06!F36+sz_gk_forg_2008_07!F36+sz_gk_forg_2008_08!F36+sz_gk_forg_2008_09!F36+sz_gk_forg_2008_10!F36+sz_gk_forg_2008_11!F36</f>
        <v>19</v>
      </c>
      <c r="G36" s="361">
        <f>sz_gk_forg_2008_01!G36+sz_gk_forg_2008_02!G36+sz_gk_forg_2008_03!G36+sz_gk_forg_2008_04!G36+sz_gk_forg_2008_05!G36+sz_gk_forg_2008_06!G36+sz_gk_forg_2008_07!G36+sz_gk_forg_2008_08!G36+sz_gk_forg_2008_09!G36+sz_gk_forg_2008_10!G36+sz_gk_forg_2008_11!G36</f>
        <v>16</v>
      </c>
      <c r="H36" s="362">
        <f>SUM(F36:G36)</f>
        <v>35</v>
      </c>
      <c r="I36" s="360">
        <f>sz_gk_forg_2008_01!I36+sz_gk_forg_2008_02!I36+sz_gk_forg_2008_03!I36+sz_gk_forg_2008_04!I36+sz_gk_forg_2008_05!I36+sz_gk_forg_2008_06!I36+sz_gk_forg_2008_07!I36+sz_gk_forg_2008_08!I36+sz_gk_forg_2008_09!I36+sz_gk_forg_2008_10!I36+sz_gk_forg_2008_11!I36</f>
        <v>0</v>
      </c>
      <c r="J36" s="361">
        <f>sz_gk_forg_2008_01!J36+sz_gk_forg_2008_02!J36+sz_gk_forg_2008_03!J36+sz_gk_forg_2008_04!J36+sz_gk_forg_2008_05!J36+sz_gk_forg_2008_06!J36+sz_gk_forg_2008_07!J36+sz_gk_forg_2008_08!J36+sz_gk_forg_2008_09!J36+sz_gk_forg_2008_10!J36+sz_gk_forg_2008_11!J36</f>
        <v>0</v>
      </c>
      <c r="K36" s="362">
        <f>SUM(I36:J36)</f>
        <v>0</v>
      </c>
      <c r="L36" s="360">
        <f>sz_gk_forg_2008_01!L36+sz_gk_forg_2008_02!L36+sz_gk_forg_2008_03!L36+sz_gk_forg_2008_04!L36+sz_gk_forg_2008_05!L36+sz_gk_forg_2008_06!L36+sz_gk_forg_2008_07!L36+sz_gk_forg_2008_08!L36+sz_gk_forg_2008_09!L36+sz_gk_forg_2008_10!L36+sz_gk_forg_2008_11!L36</f>
        <v>0</v>
      </c>
      <c r="M36" s="361">
        <f>sz_gk_forg_2008_01!M36+sz_gk_forg_2008_02!M36+sz_gk_forg_2008_03!M36+sz_gk_forg_2008_04!M36+sz_gk_forg_2008_05!M36+sz_gk_forg_2008_06!M36+sz_gk_forg_2008_07!M36+sz_gk_forg_2008_08!M36+sz_gk_forg_2008_09!M36+sz_gk_forg_2008_10!M36+sz_gk_forg_2008_11!M36</f>
        <v>0</v>
      </c>
      <c r="N36" s="362">
        <f>SUM(L36:M36)</f>
        <v>0</v>
      </c>
      <c r="O36" s="360">
        <f>sz_gk_forg_2008_01!O36+sz_gk_forg_2008_02!O36+sz_gk_forg_2008_03!O36+sz_gk_forg_2008_04!O36+sz_gk_forg_2008_05!O36+sz_gk_forg_2008_06!O36+sz_gk_forg_2008_07!O36+sz_gk_forg_2008_08!O36+sz_gk_forg_2008_09!O36+sz_gk_forg_2008_10!O36+sz_gk_forg_2008_11!O36</f>
        <v>0</v>
      </c>
      <c r="P36" s="361">
        <f>sz_gk_forg_2008_01!P36+sz_gk_forg_2008_02!P36+sz_gk_forg_2008_03!P36+sz_gk_forg_2008_04!P36+sz_gk_forg_2008_05!P36+sz_gk_forg_2008_06!P36+sz_gk_forg_2008_07!P36+sz_gk_forg_2008_08!P36+sz_gk_forg_2008_09!P36+sz_gk_forg_2008_10!P36+sz_gk_forg_2008_11!P36</f>
        <v>0</v>
      </c>
      <c r="Q36" s="362">
        <f>SUM(O36:P36)</f>
        <v>0</v>
      </c>
      <c r="R36" s="360">
        <f>sz_gk_forg_2008_01!R36+sz_gk_forg_2008_02!R36+sz_gk_forg_2008_03!R36+sz_gk_forg_2008_04!R36+sz_gk_forg_2008_05!R36+sz_gk_forg_2008_06!R36+sz_gk_forg_2008_07!R36+sz_gk_forg_2008_08!R36+sz_gk_forg_2008_09!R36+sz_gk_forg_2008_10!R36+sz_gk_forg_2008_11!R36</f>
        <v>0</v>
      </c>
      <c r="S36" s="361">
        <f>sz_gk_forg_2008_01!S36+sz_gk_forg_2008_02!S36+sz_gk_forg_2008_03!S36+sz_gk_forg_2008_04!S36+sz_gk_forg_2008_05!S36+sz_gk_forg_2008_06!S36+sz_gk_forg_2008_07!S36+sz_gk_forg_2008_08!S36+sz_gk_forg_2008_09!S36+sz_gk_forg_2008_10!S36+sz_gk_forg_2008_11!S36</f>
        <v>0</v>
      </c>
      <c r="T36" s="362">
        <f>SUM(R36:S36)</f>
        <v>0</v>
      </c>
      <c r="U36" s="360">
        <f>sz_gk_forg_2008_01!U36+sz_gk_forg_2008_02!U36+sz_gk_forg_2008_03!U36+sz_gk_forg_2008_04!U36+sz_gk_forg_2008_05!U36+sz_gk_forg_2008_06!U36+sz_gk_forg_2008_07!U36+sz_gk_forg_2008_08!U36+sz_gk_forg_2008_09!U36+sz_gk_forg_2008_10!U36+sz_gk_forg_2008_11!U36</f>
        <v>0</v>
      </c>
      <c r="V36" s="361">
        <f>sz_gk_forg_2008_01!V36+sz_gk_forg_2008_02!V36+sz_gk_forg_2008_03!V36+sz_gk_forg_2008_04!V36+sz_gk_forg_2008_05!V36+sz_gk_forg_2008_06!V36+sz_gk_forg_2008_07!V36+sz_gk_forg_2008_08!V36+sz_gk_forg_2008_09!V36+sz_gk_forg_2008_10!V36+sz_gk_forg_2008_11!V36</f>
        <v>0</v>
      </c>
      <c r="W36" s="391">
        <f>SUM(U36+V36)</f>
        <v>0</v>
      </c>
      <c r="X36" s="360">
        <f>sz_gk_forg_2008_01!X36+sz_gk_forg_2008_02!X36+sz_gk_forg_2008_03!X36+sz_gk_forg_2008_04!X36+sz_gk_forg_2008_05!X36+sz_gk_forg_2008_06!X36+sz_gk_forg_2008_07!X36+sz_gk_forg_2008_08!X36+sz_gk_forg_2008_09!X36+sz_gk_forg_2008_10!X36+sz_gk_forg_2008_11!X36</f>
        <v>19</v>
      </c>
      <c r="Y36" s="361">
        <f>sz_gk_forg_2008_01!Y36+sz_gk_forg_2008_02!Y36+sz_gk_forg_2008_03!Y36+sz_gk_forg_2008_04!Y36+sz_gk_forg_2008_05!Y36+sz_gk_forg_2008_06!Y36+sz_gk_forg_2008_07!Y36+sz_gk_forg_2008_08!Y36+sz_gk_forg_2008_09!Y36+sz_gk_forg_2008_10!Y36+sz_gk_forg_2008_11!Y36</f>
        <v>16</v>
      </c>
      <c r="Z36" s="362">
        <f>SUM(X36:Y36)</f>
        <v>35</v>
      </c>
    </row>
    <row r="37" spans="1:26" ht="10.5" customHeight="1" thickBot="1">
      <c r="A37" s="396"/>
      <c r="B37" s="123" t="s">
        <v>0</v>
      </c>
      <c r="C37" s="363">
        <f aca="true" t="shared" si="10" ref="C37:H37">C36/C35-1</f>
        <v>0.20338983050847448</v>
      </c>
      <c r="D37" s="364">
        <f t="shared" si="10"/>
        <v>0.11864406779661008</v>
      </c>
      <c r="E37" s="365">
        <f t="shared" si="10"/>
        <v>0.1610169491525424</v>
      </c>
      <c r="F37" s="363">
        <f t="shared" si="10"/>
        <v>0.1875</v>
      </c>
      <c r="G37" s="364">
        <f t="shared" si="10"/>
        <v>0.06666666666666665</v>
      </c>
      <c r="H37" s="365">
        <f t="shared" si="10"/>
        <v>0.12903225806451624</v>
      </c>
      <c r="I37" s="369">
        <v>0</v>
      </c>
      <c r="J37" s="370">
        <v>0</v>
      </c>
      <c r="K37" s="378">
        <v>0</v>
      </c>
      <c r="L37" s="379">
        <v>0</v>
      </c>
      <c r="M37" s="380">
        <v>0</v>
      </c>
      <c r="N37" s="378">
        <v>0</v>
      </c>
      <c r="O37" s="387">
        <v>0</v>
      </c>
      <c r="P37" s="377">
        <v>0</v>
      </c>
      <c r="Q37" s="378">
        <v>0</v>
      </c>
      <c r="R37" s="379">
        <v>0</v>
      </c>
      <c r="S37" s="380">
        <v>0</v>
      </c>
      <c r="T37" s="378">
        <v>0</v>
      </c>
      <c r="U37" s="387">
        <v>0</v>
      </c>
      <c r="V37" s="377">
        <v>0</v>
      </c>
      <c r="W37" s="392">
        <v>0</v>
      </c>
      <c r="X37" s="363">
        <f>X36/X35-1</f>
        <v>0.1875</v>
      </c>
      <c r="Y37" s="364">
        <f>Y36/Y35-1</f>
        <v>0.06666666666666665</v>
      </c>
      <c r="Z37" s="365">
        <f>Z36/Z35-1</f>
        <v>0.12903225806451624</v>
      </c>
    </row>
    <row r="38" spans="1:26" ht="13.5" customHeight="1" thickBot="1">
      <c r="A38" s="446" t="s">
        <v>4</v>
      </c>
      <c r="B38" s="119">
        <v>2007</v>
      </c>
      <c r="C38" s="356">
        <f>sz_gk_forg_2008_01!C38+sz_gk_forg_2008_02!C38+sz_gk_forg_2008_03!C38+sz_gk_forg_2008_04!C38+sz_gk_forg_2008_05!C38+sz_gk_forg_2008_06!C38+sz_gk_forg_2008_07!C38+sz_gk_forg_2008_08!C38+sz_gk_forg_2008_09!C38+sz_gk_forg_2008_10!C38+sz_gk_forg_2008_11!C38</f>
        <v>1609632</v>
      </c>
      <c r="D38" s="357">
        <f>sz_gk_forg_2008_01!D38+sz_gk_forg_2008_02!D38+sz_gk_forg_2008_03!D38+sz_gk_forg_2008_04!D38+sz_gk_forg_2008_05!D38+sz_gk_forg_2008_06!D38+sz_gk_forg_2008_07!D38+sz_gk_forg_2008_08!D38+sz_gk_forg_2008_09!D38+sz_gk_forg_2008_10!D38+sz_gk_forg_2008_11!D38</f>
        <v>1352866</v>
      </c>
      <c r="E38" s="358">
        <f>SUM(C38:D38)</f>
        <v>2962498</v>
      </c>
      <c r="F38" s="356">
        <f>sz_gk_forg_2008_01!F38+sz_gk_forg_2008_02!F38+sz_gk_forg_2008_03!F38+sz_gk_forg_2008_04!F38+sz_gk_forg_2008_05!F38+sz_gk_forg_2008_06!F38+sz_gk_forg_2008_07!F38+sz_gk_forg_2008_08!F38+sz_gk_forg_2008_09!F38+sz_gk_forg_2008_10!F38+sz_gk_forg_2008_11!F38</f>
        <v>568534</v>
      </c>
      <c r="G38" s="357">
        <f>sz_gk_forg_2008_01!G38+sz_gk_forg_2008_02!G38+sz_gk_forg_2008_03!G38+sz_gk_forg_2008_04!G38+sz_gk_forg_2008_05!G38+sz_gk_forg_2008_06!G38+sz_gk_forg_2008_07!G38+sz_gk_forg_2008_08!G38+sz_gk_forg_2008_09!G38+sz_gk_forg_2008_10!G38+sz_gk_forg_2008_11!G38</f>
        <v>494186</v>
      </c>
      <c r="H38" s="358">
        <f>SUM(F38:G38)</f>
        <v>1062720</v>
      </c>
      <c r="I38" s="356">
        <f>sz_gk_forg_2008_01!I38+sz_gk_forg_2008_02!I38+sz_gk_forg_2008_03!I38+sz_gk_forg_2008_04!I38+sz_gk_forg_2008_05!I38+sz_gk_forg_2008_06!I38+sz_gk_forg_2008_07!I38+sz_gk_forg_2008_08!I38+sz_gk_forg_2008_09!I38+sz_gk_forg_2008_10!I38+sz_gk_forg_2008_11!I38</f>
        <v>294914</v>
      </c>
      <c r="J38" s="357">
        <f>sz_gk_forg_2008_01!J38+sz_gk_forg_2008_02!J38+sz_gk_forg_2008_03!J38+sz_gk_forg_2008_04!J38+sz_gk_forg_2008_05!J38+sz_gk_forg_2008_06!J38+sz_gk_forg_2008_07!J38+sz_gk_forg_2008_08!J38+sz_gk_forg_2008_09!J38+sz_gk_forg_2008_10!J38+sz_gk_forg_2008_11!J38</f>
        <v>271677</v>
      </c>
      <c r="K38" s="358">
        <f>SUM(I38:J38)</f>
        <v>566591</v>
      </c>
      <c r="L38" s="356">
        <f>sz_gk_forg_2008_01!L38+sz_gk_forg_2008_02!L38+sz_gk_forg_2008_03!L38+sz_gk_forg_2008_04!L38+sz_gk_forg_2008_05!L38+sz_gk_forg_2008_06!L38+sz_gk_forg_2008_07!L38+sz_gk_forg_2008_08!L38+sz_gk_forg_2008_09!L38+sz_gk_forg_2008_10!L38+sz_gk_forg_2008_11!L38</f>
        <v>177642</v>
      </c>
      <c r="M38" s="357">
        <f>sz_gk_forg_2008_01!M38+sz_gk_forg_2008_02!M38+sz_gk_forg_2008_03!M38+sz_gk_forg_2008_04!M38+sz_gk_forg_2008_05!M38+sz_gk_forg_2008_06!M38+sz_gk_forg_2008_07!M38+sz_gk_forg_2008_08!M38+sz_gk_forg_2008_09!M38+sz_gk_forg_2008_10!M38+sz_gk_forg_2008_11!M38</f>
        <v>122439</v>
      </c>
      <c r="N38" s="358">
        <f>SUM(L38:M38)</f>
        <v>300081</v>
      </c>
      <c r="O38" s="356">
        <f>sz_gk_forg_2008_01!O38+sz_gk_forg_2008_02!O38+sz_gk_forg_2008_03!O38+sz_gk_forg_2008_04!O38+sz_gk_forg_2008_05!O38+sz_gk_forg_2008_06!O38+sz_gk_forg_2008_07!O38+sz_gk_forg_2008_08!O38+sz_gk_forg_2008_09!O38+sz_gk_forg_2008_10!O38+sz_gk_forg_2008_11!O38</f>
        <v>10959</v>
      </c>
      <c r="P38" s="357">
        <f>sz_gk_forg_2008_01!P38+sz_gk_forg_2008_02!P38+sz_gk_forg_2008_03!P38+sz_gk_forg_2008_04!P38+sz_gk_forg_2008_05!P38+sz_gk_forg_2008_06!P38+sz_gk_forg_2008_07!P38+sz_gk_forg_2008_08!P38+sz_gk_forg_2008_09!P38+sz_gk_forg_2008_10!P38+sz_gk_forg_2008_11!P38</f>
        <v>8953</v>
      </c>
      <c r="Q38" s="358">
        <f>SUM(O38:P38)</f>
        <v>19912</v>
      </c>
      <c r="R38" s="356">
        <f>sz_gk_forg_2008_01!R38+sz_gk_forg_2008_02!R38+sz_gk_forg_2008_03!R38+sz_gk_forg_2008_04!R38+sz_gk_forg_2008_05!R38+sz_gk_forg_2008_06!R38+sz_gk_forg_2008_07!R38+sz_gk_forg_2008_08!R38+sz_gk_forg_2008_09!R38+sz_gk_forg_2008_10!R38+sz_gk_forg_2008_11!R38</f>
        <v>757</v>
      </c>
      <c r="S38" s="357">
        <f>sz_gk_forg_2008_01!S38+sz_gk_forg_2008_02!S38+sz_gk_forg_2008_03!S38+sz_gk_forg_2008_04!S38+sz_gk_forg_2008_05!S38+sz_gk_forg_2008_06!S38+sz_gk_forg_2008_07!S38+sz_gk_forg_2008_08!S38+sz_gk_forg_2008_09!S38+sz_gk_forg_2008_10!S38+sz_gk_forg_2008_11!S38</f>
        <v>739</v>
      </c>
      <c r="T38" s="358">
        <f>SUM(R38:S38)</f>
        <v>1496</v>
      </c>
      <c r="U38" s="356">
        <f>sz_gk_forg_2008_01!U38+sz_gk_forg_2008_02!U38+sz_gk_forg_2008_03!U38+sz_gk_forg_2008_04!U38+sz_gk_forg_2008_05!U38+sz_gk_forg_2008_06!U38+sz_gk_forg_2008_07!U38+sz_gk_forg_2008_08!U38+sz_gk_forg_2008_09!U38+sz_gk_forg_2008_10!U38+sz_gk_forg_2008_11!U38</f>
        <v>84231</v>
      </c>
      <c r="V38" s="357">
        <f>sz_gk_forg_2008_01!V38+sz_gk_forg_2008_02!V38+sz_gk_forg_2008_03!V38+sz_gk_forg_2008_04!V38+sz_gk_forg_2008_05!V38+sz_gk_forg_2008_06!V38+sz_gk_forg_2008_07!V38+sz_gk_forg_2008_08!V38+sz_gk_forg_2008_09!V38+sz_gk_forg_2008_10!V38+sz_gk_forg_2008_11!V38</f>
        <v>90342</v>
      </c>
      <c r="W38" s="358">
        <f>SUM(U38:V38)</f>
        <v>174573</v>
      </c>
      <c r="X38" s="356">
        <f>sz_gk_forg_2008_01!X38+sz_gk_forg_2008_02!X38+sz_gk_forg_2008_03!X38+sz_gk_forg_2008_04!X38+sz_gk_forg_2008_05!X38+sz_gk_forg_2008_06!X38+sz_gk_forg_2008_07!X38+sz_gk_forg_2008_08!X38+sz_gk_forg_2008_09!X38+sz_gk_forg_2008_10!X38+sz_gk_forg_2008_11!X38</f>
        <v>16</v>
      </c>
      <c r="Y38" s="357">
        <f>sz_gk_forg_2008_01!Y38+sz_gk_forg_2008_02!Y38+sz_gk_forg_2008_03!Y38+sz_gk_forg_2008_04!Y38+sz_gk_forg_2008_05!Y38+sz_gk_forg_2008_06!Y38+sz_gk_forg_2008_07!Y38+sz_gk_forg_2008_08!Y38+sz_gk_forg_2008_09!Y38+sz_gk_forg_2008_10!Y38+sz_gk_forg_2008_11!Y38</f>
        <v>15</v>
      </c>
      <c r="Z38" s="358">
        <f>SUM(X38:Y38)</f>
        <v>31</v>
      </c>
    </row>
    <row r="39" spans="1:26" ht="13.5" customHeight="1" thickBot="1">
      <c r="A39" s="446"/>
      <c r="B39" s="120">
        <v>2008</v>
      </c>
      <c r="C39" s="360">
        <f>sz_gk_forg_2008_01!C39+sz_gk_forg_2008_02!C39+sz_gk_forg_2008_03!C39+sz_gk_forg_2008_04!C39+sz_gk_forg_2008_05!C39+sz_gk_forg_2008_06!C39+sz_gk_forg_2008_07!C39+sz_gk_forg_2008_08!C39+sz_gk_forg_2008_09!C39+sz_gk_forg_2008_10!C39+sz_gk_forg_2008_11!C39</f>
        <v>1924205</v>
      </c>
      <c r="D39" s="361">
        <f>sz_gk_forg_2008_01!D39+sz_gk_forg_2008_02!D39+sz_gk_forg_2008_03!D39+sz_gk_forg_2008_04!D39+sz_gk_forg_2008_05!D39+sz_gk_forg_2008_06!D39+sz_gk_forg_2008_07!D39+sz_gk_forg_2008_08!D39+sz_gk_forg_2008_09!D39+sz_gk_forg_2008_10!D39+sz_gk_forg_2008_11!D39</f>
        <v>1621778</v>
      </c>
      <c r="E39" s="362">
        <f>SUM(C39:D39)</f>
        <v>3545983</v>
      </c>
      <c r="F39" s="360">
        <f>sz_gk_forg_2008_01!F39+sz_gk_forg_2008_02!F39+sz_gk_forg_2008_03!F39+sz_gk_forg_2008_04!F39+sz_gk_forg_2008_05!F39+sz_gk_forg_2008_06!F39+sz_gk_forg_2008_07!F39+sz_gk_forg_2008_08!F39+sz_gk_forg_2008_09!F39+sz_gk_forg_2008_10!F39+sz_gk_forg_2008_11!F39</f>
        <v>771411</v>
      </c>
      <c r="G39" s="361">
        <f>sz_gk_forg_2008_01!G39+sz_gk_forg_2008_02!G39+sz_gk_forg_2008_03!G39+sz_gk_forg_2008_04!G39+sz_gk_forg_2008_05!G39+sz_gk_forg_2008_06!G39+sz_gk_forg_2008_07!G39+sz_gk_forg_2008_08!G39+sz_gk_forg_2008_09!G39+sz_gk_forg_2008_10!G39+sz_gk_forg_2008_11!G39</f>
        <v>623695</v>
      </c>
      <c r="H39" s="362">
        <f>SUM(F39:G39)</f>
        <v>1395106</v>
      </c>
      <c r="I39" s="360">
        <f>sz_gk_forg_2008_01!I39+sz_gk_forg_2008_02!I39+sz_gk_forg_2008_03!I39+sz_gk_forg_2008_04!I39+sz_gk_forg_2008_05!I39+sz_gk_forg_2008_06!I39+sz_gk_forg_2008_07!I39+sz_gk_forg_2008_08!I39+sz_gk_forg_2008_09!I39+sz_gk_forg_2008_10!I39+sz_gk_forg_2008_11!I39</f>
        <v>409627</v>
      </c>
      <c r="J39" s="361">
        <f>sz_gk_forg_2008_01!J39+sz_gk_forg_2008_02!J39+sz_gk_forg_2008_03!J39+sz_gk_forg_2008_04!J39+sz_gk_forg_2008_05!J39+sz_gk_forg_2008_06!J39+sz_gk_forg_2008_07!J39+sz_gk_forg_2008_08!J39+sz_gk_forg_2008_09!J39+sz_gk_forg_2008_10!J39+sz_gk_forg_2008_11!J39</f>
        <v>390100</v>
      </c>
      <c r="K39" s="362">
        <f>SUM(I39:J39)</f>
        <v>799727</v>
      </c>
      <c r="L39" s="360">
        <f>sz_gk_forg_2008_01!L39+sz_gk_forg_2008_02!L39+sz_gk_forg_2008_03!L39+sz_gk_forg_2008_04!L39+sz_gk_forg_2008_05!L39+sz_gk_forg_2008_06!L39+sz_gk_forg_2008_07!L39+sz_gk_forg_2008_08!L39+sz_gk_forg_2008_09!L39+sz_gk_forg_2008_10!L39+sz_gk_forg_2008_11!L39</f>
        <v>270050</v>
      </c>
      <c r="M39" s="361">
        <f>sz_gk_forg_2008_01!M39+sz_gk_forg_2008_02!M39+sz_gk_forg_2008_03!M39+sz_gk_forg_2008_04!M39+sz_gk_forg_2008_05!M39+sz_gk_forg_2008_06!M39+sz_gk_forg_2008_07!M39+sz_gk_forg_2008_08!M39+sz_gk_forg_2008_09!M39+sz_gk_forg_2008_10!M39+sz_gk_forg_2008_11!M39</f>
        <v>143687</v>
      </c>
      <c r="N39" s="362">
        <f>SUM(L39:M39)</f>
        <v>413737</v>
      </c>
      <c r="O39" s="360">
        <f>sz_gk_forg_2008_01!O39+sz_gk_forg_2008_02!O39+sz_gk_forg_2008_03!O39+sz_gk_forg_2008_04!O39+sz_gk_forg_2008_05!O39+sz_gk_forg_2008_06!O39+sz_gk_forg_2008_07!O39+sz_gk_forg_2008_08!O39+sz_gk_forg_2008_09!O39+sz_gk_forg_2008_10!O39+sz_gk_forg_2008_11!O39</f>
        <v>9577</v>
      </c>
      <c r="P39" s="361">
        <f>sz_gk_forg_2008_01!P39+sz_gk_forg_2008_02!P39+sz_gk_forg_2008_03!P39+sz_gk_forg_2008_04!P39+sz_gk_forg_2008_05!P39+sz_gk_forg_2008_06!P39+sz_gk_forg_2008_07!P39+sz_gk_forg_2008_08!P39+sz_gk_forg_2008_09!P39+sz_gk_forg_2008_10!P39+sz_gk_forg_2008_11!P39</f>
        <v>7445</v>
      </c>
      <c r="Q39" s="362">
        <f>SUM(O39:P39)</f>
        <v>17022</v>
      </c>
      <c r="R39" s="360">
        <f>sz_gk_forg_2008_01!R39+sz_gk_forg_2008_02!R39+sz_gk_forg_2008_03!R39+sz_gk_forg_2008_04!R39+sz_gk_forg_2008_05!R39+sz_gk_forg_2008_06!R39+sz_gk_forg_2008_07!R39+sz_gk_forg_2008_08!R39+sz_gk_forg_2008_09!R39+sz_gk_forg_2008_10!R39+sz_gk_forg_2008_11!R39</f>
        <v>832</v>
      </c>
      <c r="S39" s="361">
        <f>sz_gk_forg_2008_01!S39+sz_gk_forg_2008_02!S39+sz_gk_forg_2008_03!S39+sz_gk_forg_2008_04!S39+sz_gk_forg_2008_05!S39+sz_gk_forg_2008_06!S39+sz_gk_forg_2008_07!S39+sz_gk_forg_2008_08!S39+sz_gk_forg_2008_09!S39+sz_gk_forg_2008_10!S39+sz_gk_forg_2008_11!S39</f>
        <v>764</v>
      </c>
      <c r="T39" s="362">
        <f>SUM(R39:S39)</f>
        <v>1596</v>
      </c>
      <c r="U39" s="360">
        <f>sz_gk_forg_2008_01!U39+sz_gk_forg_2008_02!U39+sz_gk_forg_2008_03!U39+sz_gk_forg_2008_04!U39+sz_gk_forg_2008_05!U39+sz_gk_forg_2008_06!U39+sz_gk_forg_2008_07!U39+sz_gk_forg_2008_08!U39+sz_gk_forg_2008_09!U39+sz_gk_forg_2008_10!U39+sz_gk_forg_2008_11!U39</f>
        <v>81305</v>
      </c>
      <c r="V39" s="361">
        <f>sz_gk_forg_2008_01!V39+sz_gk_forg_2008_02!V39+sz_gk_forg_2008_03!V39+sz_gk_forg_2008_04!V39+sz_gk_forg_2008_05!V39+sz_gk_forg_2008_06!V39+sz_gk_forg_2008_07!V39+sz_gk_forg_2008_08!V39+sz_gk_forg_2008_09!V39+sz_gk_forg_2008_10!V39+sz_gk_forg_2008_11!V39</f>
        <v>81794</v>
      </c>
      <c r="W39" s="362">
        <f>SUM(U39:V39)</f>
        <v>163099</v>
      </c>
      <c r="X39" s="360">
        <f>sz_gk_forg_2008_01!X39+sz_gk_forg_2008_02!X39+sz_gk_forg_2008_03!X39+sz_gk_forg_2008_04!X39+sz_gk_forg_2008_05!X39+sz_gk_forg_2008_06!X39+sz_gk_forg_2008_07!X39+sz_gk_forg_2008_08!X39+sz_gk_forg_2008_09!X39+sz_gk_forg_2008_10!X39+sz_gk_forg_2008_11!X39</f>
        <v>19</v>
      </c>
      <c r="Y39" s="361">
        <f>sz_gk_forg_2008_01!Y39+sz_gk_forg_2008_02!Y39+sz_gk_forg_2008_03!Y39+sz_gk_forg_2008_04!Y39+sz_gk_forg_2008_05!Y39+sz_gk_forg_2008_06!Y39+sz_gk_forg_2008_07!Y39+sz_gk_forg_2008_08!Y39+sz_gk_forg_2008_09!Y39+sz_gk_forg_2008_10!Y39+sz_gk_forg_2008_11!Y39</f>
        <v>16</v>
      </c>
      <c r="Z39" s="362">
        <f>SUM(X39:Y39)</f>
        <v>35</v>
      </c>
    </row>
    <row r="40" spans="1:26" ht="10.5" customHeight="1" thickBot="1">
      <c r="A40" s="446"/>
      <c r="B40" s="121" t="s">
        <v>0</v>
      </c>
      <c r="C40" s="363">
        <f>C39/C38-1</f>
        <v>0.19543162660782087</v>
      </c>
      <c r="D40" s="364">
        <f>D39/D38-1</f>
        <v>0.1987720882925581</v>
      </c>
      <c r="E40" s="368">
        <f aca="true" t="shared" si="11" ref="E40:Z40">E39/E38-1</f>
        <v>0.19695709499213154</v>
      </c>
      <c r="F40" s="366">
        <f t="shared" si="11"/>
        <v>0.3568423348471683</v>
      </c>
      <c r="G40" s="367">
        <f t="shared" si="11"/>
        <v>0.2620652952532043</v>
      </c>
      <c r="H40" s="368">
        <f t="shared" si="11"/>
        <v>0.3127691207467631</v>
      </c>
      <c r="I40" s="366">
        <f>I39/I38-1</f>
        <v>0.3889710220606686</v>
      </c>
      <c r="J40" s="367">
        <f>J39/J38-1</f>
        <v>0.43589630333079366</v>
      </c>
      <c r="K40" s="368">
        <f t="shared" si="11"/>
        <v>0.41147141412412136</v>
      </c>
      <c r="L40" s="366">
        <f t="shared" si="11"/>
        <v>0.5201922968667321</v>
      </c>
      <c r="M40" s="367">
        <f t="shared" si="11"/>
        <v>0.1735394768006926</v>
      </c>
      <c r="N40" s="368">
        <f t="shared" si="11"/>
        <v>0.37875107054428647</v>
      </c>
      <c r="O40" s="363">
        <f t="shared" si="11"/>
        <v>-0.12610639656903</v>
      </c>
      <c r="P40" s="364">
        <f t="shared" si="11"/>
        <v>-0.16843516139841397</v>
      </c>
      <c r="Q40" s="368">
        <f t="shared" si="11"/>
        <v>-0.14513860988348737</v>
      </c>
      <c r="R40" s="366">
        <f t="shared" si="11"/>
        <v>0.0990752972258917</v>
      </c>
      <c r="S40" s="367">
        <f t="shared" si="11"/>
        <v>0.03382949932341006</v>
      </c>
      <c r="T40" s="368">
        <f t="shared" si="11"/>
        <v>0.0668449197860963</v>
      </c>
      <c r="U40" s="366">
        <f t="shared" si="11"/>
        <v>-0.03473780437131224</v>
      </c>
      <c r="V40" s="367">
        <f t="shared" si="11"/>
        <v>-0.0946182285094419</v>
      </c>
      <c r="W40" s="368">
        <f t="shared" si="11"/>
        <v>-0.06572608593539664</v>
      </c>
      <c r="X40" s="366">
        <f t="shared" si="11"/>
        <v>0.1875</v>
      </c>
      <c r="Y40" s="367">
        <f t="shared" si="11"/>
        <v>0.06666666666666665</v>
      </c>
      <c r="Z40" s="368">
        <f t="shared" si="11"/>
        <v>0.12903225806451624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H47" sqref="H47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8" width="7.75390625" style="0" bestFit="1" customWidth="1"/>
    <col min="9" max="15" width="6.75390625" style="0" customWidth="1"/>
    <col min="16" max="16" width="8.00390625" style="0" customWidth="1"/>
    <col min="17" max="17" width="6.75390625" style="0" customWidth="1"/>
    <col min="18" max="20" width="7.75390625" style="0" bestFit="1" customWidth="1"/>
    <col min="21" max="23" width="6.75390625" style="0" customWidth="1"/>
    <col min="24" max="24" width="7.25390625" style="0" customWidth="1"/>
    <col min="25" max="26" width="7.125" style="0" bestFit="1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447" t="s">
        <v>16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48" t="s">
        <v>50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customHeight="1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13.5" customHeight="1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3.5" customHeight="1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60" t="s">
        <v>1</v>
      </c>
      <c r="Y10" s="44" t="s">
        <v>2</v>
      </c>
      <c r="Z10" s="63" t="s">
        <v>3</v>
      </c>
    </row>
    <row r="11" spans="1:26" ht="13.5" customHeight="1">
      <c r="A11" s="412" t="s">
        <v>7</v>
      </c>
      <c r="B11" s="116">
        <v>2007</v>
      </c>
      <c r="C11" s="264">
        <v>44467</v>
      </c>
      <c r="D11" s="265">
        <v>52035</v>
      </c>
      <c r="E11" s="266">
        <f>SUM(C11:D11)</f>
        <v>96502</v>
      </c>
      <c r="F11" s="267">
        <v>11303</v>
      </c>
      <c r="G11" s="267">
        <v>11249</v>
      </c>
      <c r="H11" s="268">
        <f>SUM(F11+G11)</f>
        <v>22552</v>
      </c>
      <c r="I11" s="269">
        <v>8837</v>
      </c>
      <c r="J11" s="270">
        <v>9063</v>
      </c>
      <c r="K11" s="268">
        <f>SUM(I11:J11)</f>
        <v>17900</v>
      </c>
      <c r="L11" s="267">
        <v>1721</v>
      </c>
      <c r="M11" s="271">
        <v>1582</v>
      </c>
      <c r="N11" s="268">
        <f>SUM(L11:M11)</f>
        <v>3303</v>
      </c>
      <c r="O11" s="272">
        <v>743</v>
      </c>
      <c r="P11" s="181">
        <v>604</v>
      </c>
      <c r="Q11" s="273">
        <f>SUM(O11:P11)</f>
        <v>1347</v>
      </c>
      <c r="R11" s="274">
        <v>2</v>
      </c>
      <c r="S11" s="271">
        <v>0</v>
      </c>
      <c r="T11" s="268">
        <f>SUM(R11:S11)</f>
        <v>2</v>
      </c>
      <c r="U11" s="275">
        <v>0</v>
      </c>
      <c r="V11" s="276">
        <v>0</v>
      </c>
      <c r="W11" s="277">
        <v>0</v>
      </c>
      <c r="X11" s="267">
        <v>0</v>
      </c>
      <c r="Y11" s="278">
        <v>0</v>
      </c>
      <c r="Z11" s="277">
        <v>0</v>
      </c>
    </row>
    <row r="12" spans="1:26" ht="13.5" customHeight="1">
      <c r="A12" s="403"/>
      <c r="B12" s="117">
        <v>2008</v>
      </c>
      <c r="C12" s="279">
        <v>58586</v>
      </c>
      <c r="D12" s="183">
        <v>60089</v>
      </c>
      <c r="E12" s="266">
        <f>SUM(C12:D12)</f>
        <v>118675</v>
      </c>
      <c r="F12" s="267">
        <v>16257</v>
      </c>
      <c r="G12" s="267">
        <v>14105</v>
      </c>
      <c r="H12" s="268">
        <f>SUM(F12+G12)</f>
        <v>30362</v>
      </c>
      <c r="I12" s="271">
        <v>13968</v>
      </c>
      <c r="J12" s="267">
        <v>12193</v>
      </c>
      <c r="K12" s="268">
        <f>SUM(I12:J12)</f>
        <v>26161</v>
      </c>
      <c r="L12" s="267">
        <v>1579</v>
      </c>
      <c r="M12" s="271">
        <v>1253</v>
      </c>
      <c r="N12" s="268">
        <f>SUM(L12:M12)</f>
        <v>2832</v>
      </c>
      <c r="O12" s="279">
        <v>706</v>
      </c>
      <c r="P12" s="183">
        <v>657</v>
      </c>
      <c r="Q12" s="273">
        <f>SUM(O12:P12)</f>
        <v>1363</v>
      </c>
      <c r="R12" s="274">
        <v>4</v>
      </c>
      <c r="S12" s="271">
        <v>2</v>
      </c>
      <c r="T12" s="268">
        <f>SUM(R12:S12)</f>
        <v>6</v>
      </c>
      <c r="U12" s="274">
        <v>0</v>
      </c>
      <c r="V12" s="271">
        <v>0</v>
      </c>
      <c r="W12" s="268">
        <v>0</v>
      </c>
      <c r="X12" s="267">
        <v>0</v>
      </c>
      <c r="Y12" s="278">
        <v>0</v>
      </c>
      <c r="Z12" s="268">
        <v>0</v>
      </c>
    </row>
    <row r="13" spans="1:26" ht="13.5" customHeight="1" thickBot="1">
      <c r="A13" s="413"/>
      <c r="B13" s="118" t="s">
        <v>0</v>
      </c>
      <c r="C13" s="280">
        <f>C12/C11-1</f>
        <v>0.3175163604470732</v>
      </c>
      <c r="D13" s="281">
        <f>D12/D11-1</f>
        <v>0.15478043624483528</v>
      </c>
      <c r="E13" s="282">
        <f aca="true" t="shared" si="0" ref="E13:T13">E12/E11-1</f>
        <v>0.22976725870966397</v>
      </c>
      <c r="F13" s="283">
        <f t="shared" si="0"/>
        <v>0.43829071927806784</v>
      </c>
      <c r="G13" s="284">
        <f t="shared" si="0"/>
        <v>0.253889234598631</v>
      </c>
      <c r="H13" s="285">
        <f t="shared" si="0"/>
        <v>0.3463107484923731</v>
      </c>
      <c r="I13" s="284">
        <f>I12/I11-1</f>
        <v>0.5806269095847008</v>
      </c>
      <c r="J13" s="286">
        <f>J12/J11-1</f>
        <v>0.3453602559858766</v>
      </c>
      <c r="K13" s="285">
        <f>K12/K11-1</f>
        <v>0.4615083798882682</v>
      </c>
      <c r="L13" s="286">
        <f t="shared" si="0"/>
        <v>-0.08251016850668214</v>
      </c>
      <c r="M13" s="284">
        <f t="shared" si="0"/>
        <v>-0.2079646017699115</v>
      </c>
      <c r="N13" s="282">
        <f t="shared" si="0"/>
        <v>-0.14259763851044505</v>
      </c>
      <c r="O13" s="280">
        <f t="shared" si="0"/>
        <v>-0.04979811574697168</v>
      </c>
      <c r="P13" s="281">
        <f t="shared" si="0"/>
        <v>0.08774834437086088</v>
      </c>
      <c r="Q13" s="282">
        <f t="shared" si="0"/>
        <v>0.01187824795842607</v>
      </c>
      <c r="R13" s="283">
        <f t="shared" si="0"/>
        <v>1</v>
      </c>
      <c r="S13" s="287" t="s">
        <v>33</v>
      </c>
      <c r="T13" s="282">
        <f t="shared" si="0"/>
        <v>2</v>
      </c>
      <c r="U13" s="288">
        <v>0</v>
      </c>
      <c r="V13" s="289">
        <v>0</v>
      </c>
      <c r="W13" s="290">
        <v>0</v>
      </c>
      <c r="X13" s="291">
        <v>0</v>
      </c>
      <c r="Y13" s="292">
        <v>0</v>
      </c>
      <c r="Z13" s="290">
        <v>0</v>
      </c>
    </row>
    <row r="14" spans="1:26" ht="13.5" customHeight="1">
      <c r="A14" s="402" t="s">
        <v>8</v>
      </c>
      <c r="B14" s="146">
        <v>2007</v>
      </c>
      <c r="C14" s="293">
        <v>21861</v>
      </c>
      <c r="D14" s="181">
        <v>25437</v>
      </c>
      <c r="E14" s="277">
        <f>SUM(C14:D14)</f>
        <v>47298</v>
      </c>
      <c r="F14" s="267">
        <v>7131</v>
      </c>
      <c r="G14" s="267">
        <v>6454</v>
      </c>
      <c r="H14" s="294">
        <f>SUM(F14:G14)</f>
        <v>13585</v>
      </c>
      <c r="I14" s="276">
        <v>0</v>
      </c>
      <c r="J14" s="295">
        <v>0</v>
      </c>
      <c r="K14" s="277">
        <v>0</v>
      </c>
      <c r="L14" s="295">
        <v>0</v>
      </c>
      <c r="M14" s="276">
        <v>0</v>
      </c>
      <c r="N14" s="277">
        <f>SUM(L14:M14)</f>
        <v>0</v>
      </c>
      <c r="O14" s="293">
        <v>0</v>
      </c>
      <c r="P14" s="181">
        <v>0</v>
      </c>
      <c r="Q14" s="296">
        <v>0</v>
      </c>
      <c r="R14" s="275">
        <v>0</v>
      </c>
      <c r="S14" s="276">
        <v>0</v>
      </c>
      <c r="T14" s="277">
        <v>0</v>
      </c>
      <c r="U14" s="267">
        <v>7131</v>
      </c>
      <c r="V14" s="267">
        <v>6454</v>
      </c>
      <c r="W14" s="294">
        <f>SUM(U14:V14)</f>
        <v>13585</v>
      </c>
      <c r="X14" s="267">
        <v>0</v>
      </c>
      <c r="Y14" s="278">
        <v>0</v>
      </c>
      <c r="Z14" s="268">
        <v>0</v>
      </c>
    </row>
    <row r="15" spans="1:26" ht="13.5" customHeight="1">
      <c r="A15" s="403"/>
      <c r="B15" s="117">
        <v>2008</v>
      </c>
      <c r="C15" s="279">
        <v>14522</v>
      </c>
      <c r="D15" s="183">
        <v>14842</v>
      </c>
      <c r="E15" s="266">
        <f>SUM(C15:D15)</f>
        <v>29364</v>
      </c>
      <c r="F15" s="267">
        <v>5057</v>
      </c>
      <c r="G15" s="267">
        <v>4530</v>
      </c>
      <c r="H15" s="268">
        <f>SUM(F15:G15)</f>
        <v>9587</v>
      </c>
      <c r="I15" s="271">
        <v>0</v>
      </c>
      <c r="J15" s="267">
        <v>0</v>
      </c>
      <c r="K15" s="268">
        <v>0</v>
      </c>
      <c r="L15" s="267">
        <v>0</v>
      </c>
      <c r="M15" s="271">
        <v>0</v>
      </c>
      <c r="N15" s="268">
        <f>SUM(L15:M15)</f>
        <v>0</v>
      </c>
      <c r="O15" s="279">
        <v>0</v>
      </c>
      <c r="P15" s="183">
        <v>0</v>
      </c>
      <c r="Q15" s="273">
        <v>0</v>
      </c>
      <c r="R15" s="274">
        <v>0</v>
      </c>
      <c r="S15" s="271">
        <v>0</v>
      </c>
      <c r="T15" s="268">
        <v>0</v>
      </c>
      <c r="U15" s="274">
        <v>5057</v>
      </c>
      <c r="V15" s="271">
        <v>4530</v>
      </c>
      <c r="W15" s="268">
        <f>SUM(U15:V15)</f>
        <v>9587</v>
      </c>
      <c r="X15" s="267">
        <v>0</v>
      </c>
      <c r="Y15" s="278">
        <v>0</v>
      </c>
      <c r="Z15" s="268">
        <v>0</v>
      </c>
    </row>
    <row r="16" spans="1:26" ht="13.5" customHeight="1" thickBot="1">
      <c r="A16" s="404"/>
      <c r="B16" s="147" t="s">
        <v>0</v>
      </c>
      <c r="C16" s="297">
        <f aca="true" t="shared" si="1" ref="C16:H16">C15/C14-1</f>
        <v>-0.33571199853620604</v>
      </c>
      <c r="D16" s="281">
        <f t="shared" si="1"/>
        <v>-0.4165192436214963</v>
      </c>
      <c r="E16" s="282">
        <f t="shared" si="1"/>
        <v>-0.379170366611696</v>
      </c>
      <c r="F16" s="283">
        <f t="shared" si="1"/>
        <v>-0.2908427990464171</v>
      </c>
      <c r="G16" s="284">
        <f t="shared" si="1"/>
        <v>-0.2981096994112179</v>
      </c>
      <c r="H16" s="285">
        <f t="shared" si="1"/>
        <v>-0.29429517850570486</v>
      </c>
      <c r="I16" s="289">
        <v>0</v>
      </c>
      <c r="J16" s="291">
        <v>0</v>
      </c>
      <c r="K16" s="290">
        <v>0</v>
      </c>
      <c r="L16" s="298">
        <v>0</v>
      </c>
      <c r="M16" s="299">
        <v>0</v>
      </c>
      <c r="N16" s="300">
        <v>0</v>
      </c>
      <c r="O16" s="301">
        <v>0</v>
      </c>
      <c r="P16" s="302">
        <v>0</v>
      </c>
      <c r="Q16" s="303">
        <v>0</v>
      </c>
      <c r="R16" s="304">
        <v>0</v>
      </c>
      <c r="S16" s="305">
        <v>0</v>
      </c>
      <c r="T16" s="306">
        <v>0</v>
      </c>
      <c r="U16" s="307">
        <f>U15/U14-1</f>
        <v>-0.2908427990464171</v>
      </c>
      <c r="V16" s="287">
        <f>V15/V14-1</f>
        <v>-0.2981096994112179</v>
      </c>
      <c r="W16" s="285">
        <f>W15/W14-1</f>
        <v>-0.29429517850570486</v>
      </c>
      <c r="X16" s="291">
        <v>0</v>
      </c>
      <c r="Y16" s="292">
        <v>0</v>
      </c>
      <c r="Z16" s="290">
        <v>0</v>
      </c>
    </row>
    <row r="17" spans="1:26" ht="13.5" customHeight="1">
      <c r="A17" s="412" t="s">
        <v>9</v>
      </c>
      <c r="B17" s="116">
        <v>2007</v>
      </c>
      <c r="C17" s="272">
        <v>29938</v>
      </c>
      <c r="D17" s="265">
        <v>26757</v>
      </c>
      <c r="E17" s="273">
        <f>SUM(C17:D17)</f>
        <v>56695</v>
      </c>
      <c r="F17" s="267">
        <v>18897</v>
      </c>
      <c r="G17" s="267">
        <v>15501</v>
      </c>
      <c r="H17" s="268">
        <f>SUM(F17:G17)</f>
        <v>34398</v>
      </c>
      <c r="I17" s="269">
        <v>8457</v>
      </c>
      <c r="J17" s="270">
        <v>8748</v>
      </c>
      <c r="K17" s="268">
        <f>SUM(I17:J17)</f>
        <v>17205</v>
      </c>
      <c r="L17" s="267">
        <v>10346</v>
      </c>
      <c r="M17" s="271">
        <v>6681</v>
      </c>
      <c r="N17" s="268">
        <f>SUM(L17:M17)</f>
        <v>17027</v>
      </c>
      <c r="O17" s="272">
        <v>92</v>
      </c>
      <c r="P17" s="293">
        <v>70</v>
      </c>
      <c r="Q17" s="294">
        <f>SUM(O17:P17)</f>
        <v>162</v>
      </c>
      <c r="R17" s="267">
        <v>1</v>
      </c>
      <c r="S17" s="271">
        <v>1</v>
      </c>
      <c r="T17" s="268">
        <f>SUM(R17:S17)</f>
        <v>2</v>
      </c>
      <c r="U17" s="275">
        <v>0</v>
      </c>
      <c r="V17" s="276">
        <v>0</v>
      </c>
      <c r="W17" s="277">
        <v>0</v>
      </c>
      <c r="X17" s="267">
        <v>0</v>
      </c>
      <c r="Y17" s="278">
        <v>0</v>
      </c>
      <c r="Z17" s="268">
        <v>0</v>
      </c>
    </row>
    <row r="18" spans="1:26" ht="13.5" customHeight="1">
      <c r="A18" s="403"/>
      <c r="B18" s="117">
        <v>2008</v>
      </c>
      <c r="C18" s="279">
        <v>36538</v>
      </c>
      <c r="D18" s="183">
        <v>31772</v>
      </c>
      <c r="E18" s="273">
        <f>SUM(C18:D18)</f>
        <v>68310</v>
      </c>
      <c r="F18" s="267">
        <v>23245</v>
      </c>
      <c r="G18" s="267">
        <v>19376</v>
      </c>
      <c r="H18" s="268">
        <f>SUM(F18:G18)</f>
        <v>42621</v>
      </c>
      <c r="I18" s="271">
        <v>9837</v>
      </c>
      <c r="J18" s="267">
        <v>11069</v>
      </c>
      <c r="K18" s="268">
        <f>SUM(I18:J18)</f>
        <v>20906</v>
      </c>
      <c r="L18" s="267">
        <v>13324</v>
      </c>
      <c r="M18" s="271">
        <v>8264</v>
      </c>
      <c r="N18" s="268">
        <f>SUM(L18:M18)</f>
        <v>21588</v>
      </c>
      <c r="O18" s="279">
        <v>82</v>
      </c>
      <c r="P18" s="279">
        <v>43</v>
      </c>
      <c r="Q18" s="268">
        <f>SUM(O18:P18)</f>
        <v>125</v>
      </c>
      <c r="R18" s="267">
        <v>2</v>
      </c>
      <c r="S18" s="271">
        <v>0</v>
      </c>
      <c r="T18" s="268">
        <f>SUM(R18:S18)</f>
        <v>2</v>
      </c>
      <c r="U18" s="274">
        <v>0</v>
      </c>
      <c r="V18" s="271">
        <v>0</v>
      </c>
      <c r="W18" s="268">
        <v>0</v>
      </c>
      <c r="X18" s="267">
        <v>0</v>
      </c>
      <c r="Y18" s="278">
        <v>0</v>
      </c>
      <c r="Z18" s="268">
        <v>0</v>
      </c>
    </row>
    <row r="19" spans="1:26" ht="13.5" customHeight="1" thickBot="1">
      <c r="A19" s="413"/>
      <c r="B19" s="118" t="s">
        <v>0</v>
      </c>
      <c r="C19" s="308">
        <f>C18/C17-1</f>
        <v>0.22045560825706456</v>
      </c>
      <c r="D19" s="309">
        <f>D18/D17-1</f>
        <v>0.18742758904211976</v>
      </c>
      <c r="E19" s="310">
        <f aca="true" t="shared" si="2" ref="E19:T19">E18/E17-1</f>
        <v>0.2048681541582149</v>
      </c>
      <c r="F19" s="283">
        <f t="shared" si="2"/>
        <v>0.23008943218500288</v>
      </c>
      <c r="G19" s="284">
        <f t="shared" si="2"/>
        <v>0.24998387200825745</v>
      </c>
      <c r="H19" s="285">
        <f t="shared" si="2"/>
        <v>0.23905459619745328</v>
      </c>
      <c r="I19" s="284">
        <f>I18/I17-1</f>
        <v>0.16317843206810934</v>
      </c>
      <c r="J19" s="286">
        <f>J18/J17-1</f>
        <v>0.26531778692272523</v>
      </c>
      <c r="K19" s="285">
        <f t="shared" si="2"/>
        <v>0.21511188607962795</v>
      </c>
      <c r="L19" s="286">
        <f t="shared" si="2"/>
        <v>0.28784071138604284</v>
      </c>
      <c r="M19" s="284">
        <f t="shared" si="2"/>
        <v>0.23694057775782063</v>
      </c>
      <c r="N19" s="282">
        <f t="shared" si="2"/>
        <v>0.2678686791566336</v>
      </c>
      <c r="O19" s="308">
        <f t="shared" si="2"/>
        <v>-0.10869565217391308</v>
      </c>
      <c r="P19" s="311">
        <f t="shared" si="2"/>
        <v>-0.3857142857142857</v>
      </c>
      <c r="Q19" s="312">
        <f t="shared" si="2"/>
        <v>-0.22839506172839508</v>
      </c>
      <c r="R19" s="286">
        <f t="shared" si="2"/>
        <v>1</v>
      </c>
      <c r="S19" s="287" t="s">
        <v>33</v>
      </c>
      <c r="T19" s="282">
        <f t="shared" si="2"/>
        <v>0</v>
      </c>
      <c r="U19" s="288">
        <v>0</v>
      </c>
      <c r="V19" s="289">
        <v>0</v>
      </c>
      <c r="W19" s="306">
        <v>0</v>
      </c>
      <c r="X19" s="291">
        <v>0</v>
      </c>
      <c r="Y19" s="292">
        <v>0</v>
      </c>
      <c r="Z19" s="290">
        <v>0</v>
      </c>
    </row>
    <row r="20" spans="1:26" ht="13.5" customHeight="1">
      <c r="A20" s="394" t="s">
        <v>31</v>
      </c>
      <c r="B20" s="116">
        <v>2007</v>
      </c>
      <c r="C20" s="313">
        <v>3</v>
      </c>
      <c r="D20" s="314">
        <v>3</v>
      </c>
      <c r="E20" s="315">
        <f>SUM(C20:D20)</f>
        <v>6</v>
      </c>
      <c r="F20" s="275">
        <v>1</v>
      </c>
      <c r="G20" s="276">
        <v>1</v>
      </c>
      <c r="H20" s="277">
        <f>SUM(F20:G20)</f>
        <v>2</v>
      </c>
      <c r="I20" s="316">
        <v>0</v>
      </c>
      <c r="J20" s="317">
        <v>0</v>
      </c>
      <c r="K20" s="315">
        <v>0</v>
      </c>
      <c r="L20" s="316">
        <v>0</v>
      </c>
      <c r="M20" s="317">
        <v>0</v>
      </c>
      <c r="N20" s="315">
        <v>0</v>
      </c>
      <c r="O20" s="318">
        <v>0</v>
      </c>
      <c r="P20" s="314">
        <v>0</v>
      </c>
      <c r="Q20" s="315">
        <v>0</v>
      </c>
      <c r="R20" s="316">
        <v>0</v>
      </c>
      <c r="S20" s="317">
        <v>0</v>
      </c>
      <c r="T20" s="315">
        <v>0</v>
      </c>
      <c r="U20" s="316">
        <v>0</v>
      </c>
      <c r="V20" s="317">
        <v>0</v>
      </c>
      <c r="W20" s="319">
        <v>0</v>
      </c>
      <c r="X20" s="320">
        <v>1</v>
      </c>
      <c r="Y20" s="317">
        <v>1</v>
      </c>
      <c r="Z20" s="277">
        <f>SUM(X20:Y20)</f>
        <v>2</v>
      </c>
    </row>
    <row r="21" spans="1:26" ht="13.5" customHeight="1">
      <c r="A21" s="395"/>
      <c r="B21" s="117">
        <v>2008</v>
      </c>
      <c r="C21" s="321">
        <v>5</v>
      </c>
      <c r="D21" s="322">
        <v>5</v>
      </c>
      <c r="E21" s="323">
        <f>SUM(C21:D21)</f>
        <v>10</v>
      </c>
      <c r="F21" s="274">
        <v>2</v>
      </c>
      <c r="G21" s="271">
        <v>2</v>
      </c>
      <c r="H21" s="324">
        <f>SUM(F21:G21)</f>
        <v>4</v>
      </c>
      <c r="I21" s="325">
        <v>0</v>
      </c>
      <c r="J21" s="326">
        <v>0</v>
      </c>
      <c r="K21" s="327">
        <v>0</v>
      </c>
      <c r="L21" s="325">
        <v>0</v>
      </c>
      <c r="M21" s="326">
        <v>0</v>
      </c>
      <c r="N21" s="327">
        <v>0</v>
      </c>
      <c r="O21" s="321">
        <v>0</v>
      </c>
      <c r="P21" s="322">
        <v>0</v>
      </c>
      <c r="Q21" s="327">
        <v>0</v>
      </c>
      <c r="R21" s="325">
        <v>0</v>
      </c>
      <c r="S21" s="326">
        <v>0</v>
      </c>
      <c r="T21" s="327">
        <v>0</v>
      </c>
      <c r="U21" s="325">
        <v>0</v>
      </c>
      <c r="V21" s="326">
        <v>0</v>
      </c>
      <c r="W21" s="328">
        <v>0</v>
      </c>
      <c r="X21" s="329">
        <v>2</v>
      </c>
      <c r="Y21" s="326">
        <v>2</v>
      </c>
      <c r="Z21" s="268">
        <f>SUM(X21:Y21)</f>
        <v>4</v>
      </c>
    </row>
    <row r="22" spans="1:26" ht="13.5" customHeight="1" thickBot="1">
      <c r="A22" s="396"/>
      <c r="B22" s="118" t="s">
        <v>0</v>
      </c>
      <c r="C22" s="330">
        <f aca="true" t="shared" si="3" ref="C22:H22">C21/C20-1</f>
        <v>0.6666666666666667</v>
      </c>
      <c r="D22" s="281">
        <f t="shared" si="3"/>
        <v>0.6666666666666667</v>
      </c>
      <c r="E22" s="331">
        <f t="shared" si="3"/>
        <v>0.6666666666666667</v>
      </c>
      <c r="F22" s="330">
        <f t="shared" si="3"/>
        <v>1</v>
      </c>
      <c r="G22" s="281">
        <f t="shared" si="3"/>
        <v>1</v>
      </c>
      <c r="H22" s="331">
        <f t="shared" si="3"/>
        <v>1</v>
      </c>
      <c r="I22" s="332">
        <v>0</v>
      </c>
      <c r="J22" s="333">
        <v>0</v>
      </c>
      <c r="K22" s="334">
        <v>0</v>
      </c>
      <c r="L22" s="332">
        <v>0</v>
      </c>
      <c r="M22" s="333">
        <v>0</v>
      </c>
      <c r="N22" s="334">
        <v>0</v>
      </c>
      <c r="O22" s="332">
        <v>0</v>
      </c>
      <c r="P22" s="333">
        <v>0</v>
      </c>
      <c r="Q22" s="334">
        <v>0</v>
      </c>
      <c r="R22" s="332">
        <v>0</v>
      </c>
      <c r="S22" s="333">
        <v>0</v>
      </c>
      <c r="T22" s="334">
        <v>0</v>
      </c>
      <c r="U22" s="332">
        <v>0</v>
      </c>
      <c r="V22" s="333">
        <v>0</v>
      </c>
      <c r="W22" s="334">
        <v>0</v>
      </c>
      <c r="X22" s="335">
        <f>X21/X20-1</f>
        <v>1</v>
      </c>
      <c r="Y22" s="281">
        <f>Y21/Y20-1</f>
        <v>1</v>
      </c>
      <c r="Z22" s="331">
        <f>Z21/Z20-1</f>
        <v>1</v>
      </c>
    </row>
    <row r="23" spans="1:26" ht="13.5" customHeight="1">
      <c r="A23" s="402" t="s">
        <v>10</v>
      </c>
      <c r="B23" s="146">
        <v>2007</v>
      </c>
      <c r="C23" s="204">
        <v>22969</v>
      </c>
      <c r="D23" s="181">
        <v>23147</v>
      </c>
      <c r="E23" s="277">
        <f>SUM(C23:D23)</f>
        <v>46116</v>
      </c>
      <c r="F23" s="295">
        <v>9290</v>
      </c>
      <c r="G23" s="295">
        <v>9521</v>
      </c>
      <c r="H23" s="277">
        <f>SUM(F23:G23)</f>
        <v>18811</v>
      </c>
      <c r="I23" s="276">
        <v>8592</v>
      </c>
      <c r="J23" s="295">
        <v>9060</v>
      </c>
      <c r="K23" s="277">
        <f>SUM(I23:J23)</f>
        <v>17652</v>
      </c>
      <c r="L23" s="295">
        <v>627</v>
      </c>
      <c r="M23" s="276">
        <v>442</v>
      </c>
      <c r="N23" s="277">
        <f>SUM(L23:M23)</f>
        <v>1069</v>
      </c>
      <c r="O23" s="204">
        <v>70</v>
      </c>
      <c r="P23" s="293">
        <v>14</v>
      </c>
      <c r="Q23" s="277">
        <f>SUM(O23:P23)</f>
        <v>84</v>
      </c>
      <c r="R23" s="295">
        <v>1</v>
      </c>
      <c r="S23" s="276">
        <v>5</v>
      </c>
      <c r="T23" s="277">
        <f>SUM(R23:S23)</f>
        <v>6</v>
      </c>
      <c r="U23" s="295">
        <v>0</v>
      </c>
      <c r="V23" s="336">
        <v>0</v>
      </c>
      <c r="W23" s="337">
        <v>0</v>
      </c>
      <c r="X23" s="275">
        <v>0</v>
      </c>
      <c r="Y23" s="336">
        <v>0</v>
      </c>
      <c r="Z23" s="277">
        <v>0</v>
      </c>
    </row>
    <row r="24" spans="1:26" ht="13.5" customHeight="1">
      <c r="A24" s="403"/>
      <c r="B24" s="117">
        <v>2008</v>
      </c>
      <c r="C24" s="279">
        <v>33506</v>
      </c>
      <c r="D24" s="183">
        <v>32330</v>
      </c>
      <c r="E24" s="266">
        <f>SUM(C24:D24)</f>
        <v>65836</v>
      </c>
      <c r="F24" s="267">
        <v>14428</v>
      </c>
      <c r="G24" s="267">
        <v>14003</v>
      </c>
      <c r="H24" s="324">
        <f>SUM(F24:G24)</f>
        <v>28431</v>
      </c>
      <c r="I24" s="271">
        <v>13439</v>
      </c>
      <c r="J24" s="267">
        <v>13147</v>
      </c>
      <c r="K24" s="324">
        <f>SUM(I24:J24)</f>
        <v>26586</v>
      </c>
      <c r="L24" s="267">
        <v>916</v>
      </c>
      <c r="M24" s="271">
        <v>824</v>
      </c>
      <c r="N24" s="324">
        <f>SUM(L24:M24)</f>
        <v>1740</v>
      </c>
      <c r="O24" s="279">
        <v>72</v>
      </c>
      <c r="P24" s="279">
        <v>30</v>
      </c>
      <c r="Q24" s="324">
        <f>SUM(O24:P24)</f>
        <v>102</v>
      </c>
      <c r="R24" s="267">
        <v>1</v>
      </c>
      <c r="S24" s="271">
        <v>2</v>
      </c>
      <c r="T24" s="324">
        <f>SUM(R24:S24)</f>
        <v>3</v>
      </c>
      <c r="U24" s="267">
        <v>0</v>
      </c>
      <c r="V24" s="278">
        <v>0</v>
      </c>
      <c r="W24" s="338">
        <v>0</v>
      </c>
      <c r="X24" s="274">
        <v>0</v>
      </c>
      <c r="Y24" s="278">
        <v>0</v>
      </c>
      <c r="Z24" s="268">
        <v>0</v>
      </c>
    </row>
    <row r="25" spans="1:26" ht="13.5" customHeight="1" thickBot="1">
      <c r="A25" s="404"/>
      <c r="B25" s="147" t="s">
        <v>0</v>
      </c>
      <c r="C25" s="297">
        <f>C24/C23-1</f>
        <v>0.45874874831294354</v>
      </c>
      <c r="D25" s="281">
        <f>D24/D23-1</f>
        <v>0.39672527757376774</v>
      </c>
      <c r="E25" s="282">
        <f aca="true" t="shared" si="4" ref="E25:S25">E24/E23-1</f>
        <v>0.4276173128632146</v>
      </c>
      <c r="F25" s="283">
        <f t="shared" si="4"/>
        <v>0.5530678148546824</v>
      </c>
      <c r="G25" s="284">
        <f t="shared" si="4"/>
        <v>0.4707488709169205</v>
      </c>
      <c r="H25" s="285">
        <f t="shared" si="4"/>
        <v>0.5114029025570146</v>
      </c>
      <c r="I25" s="284">
        <f>I24/I23-1</f>
        <v>0.5641294227188083</v>
      </c>
      <c r="J25" s="286">
        <f>J24/J23-1</f>
        <v>0.45110375275938197</v>
      </c>
      <c r="K25" s="285">
        <f t="shared" si="4"/>
        <v>0.5061182868796736</v>
      </c>
      <c r="L25" s="286">
        <f t="shared" si="4"/>
        <v>0.4609250398724083</v>
      </c>
      <c r="M25" s="284">
        <f t="shared" si="4"/>
        <v>0.8642533936651584</v>
      </c>
      <c r="N25" s="282">
        <f t="shared" si="4"/>
        <v>0.627689429373246</v>
      </c>
      <c r="O25" s="297">
        <f t="shared" si="4"/>
        <v>0.02857142857142847</v>
      </c>
      <c r="P25" s="339">
        <f t="shared" si="4"/>
        <v>1.1428571428571428</v>
      </c>
      <c r="Q25" s="285">
        <f t="shared" si="4"/>
        <v>0.2142857142857142</v>
      </c>
      <c r="R25" s="286">
        <f t="shared" si="4"/>
        <v>0</v>
      </c>
      <c r="S25" s="284">
        <f t="shared" si="4"/>
        <v>-0.6</v>
      </c>
      <c r="T25" s="282">
        <f>T24/T23-1</f>
        <v>-0.5</v>
      </c>
      <c r="U25" s="291">
        <v>0</v>
      </c>
      <c r="V25" s="292">
        <v>0</v>
      </c>
      <c r="W25" s="340">
        <v>0</v>
      </c>
      <c r="X25" s="288">
        <v>0</v>
      </c>
      <c r="Y25" s="292">
        <v>0</v>
      </c>
      <c r="Z25" s="290">
        <v>0</v>
      </c>
    </row>
    <row r="26" spans="1:26" ht="13.5" customHeight="1">
      <c r="A26" s="402" t="s">
        <v>11</v>
      </c>
      <c r="B26" s="116">
        <v>2007</v>
      </c>
      <c r="C26" s="293">
        <v>553</v>
      </c>
      <c r="D26" s="181">
        <v>552</v>
      </c>
      <c r="E26" s="273">
        <f>SUM(C26:D26)</f>
        <v>1105</v>
      </c>
      <c r="F26" s="295">
        <v>100</v>
      </c>
      <c r="G26" s="295">
        <v>100</v>
      </c>
      <c r="H26" s="268">
        <f>SUM(F26:G26)</f>
        <v>200</v>
      </c>
      <c r="I26" s="269">
        <v>0</v>
      </c>
      <c r="J26" s="270">
        <v>0</v>
      </c>
      <c r="K26" s="268">
        <v>0</v>
      </c>
      <c r="L26" s="267">
        <v>0</v>
      </c>
      <c r="M26" s="269">
        <v>0</v>
      </c>
      <c r="N26" s="268">
        <f>SUM(L26:M26)</f>
        <v>0</v>
      </c>
      <c r="O26" s="272">
        <v>0</v>
      </c>
      <c r="P26" s="293">
        <v>0</v>
      </c>
      <c r="Q26" s="277">
        <v>0</v>
      </c>
      <c r="R26" s="267">
        <v>0</v>
      </c>
      <c r="S26" s="271">
        <v>0</v>
      </c>
      <c r="T26" s="268">
        <f>SUM(R26:S26)</f>
        <v>0</v>
      </c>
      <c r="U26" s="275">
        <v>100</v>
      </c>
      <c r="V26" s="336">
        <v>100</v>
      </c>
      <c r="W26" s="277">
        <f>SUM(U26:V26)</f>
        <v>200</v>
      </c>
      <c r="X26" s="267">
        <v>0</v>
      </c>
      <c r="Y26" s="278">
        <v>0</v>
      </c>
      <c r="Z26" s="268">
        <v>0</v>
      </c>
    </row>
    <row r="27" spans="1:26" ht="13.5" customHeight="1">
      <c r="A27" s="403"/>
      <c r="B27" s="117">
        <v>2008</v>
      </c>
      <c r="C27" s="279">
        <v>240</v>
      </c>
      <c r="D27" s="183">
        <v>360</v>
      </c>
      <c r="E27" s="273">
        <f>SUM(C27:D27)</f>
        <v>600</v>
      </c>
      <c r="F27" s="267">
        <v>93</v>
      </c>
      <c r="G27" s="267">
        <v>93</v>
      </c>
      <c r="H27" s="268">
        <f>SUM(F27:G27)</f>
        <v>186</v>
      </c>
      <c r="I27" s="271">
        <v>0</v>
      </c>
      <c r="J27" s="267">
        <v>0</v>
      </c>
      <c r="K27" s="268">
        <v>0</v>
      </c>
      <c r="L27" s="267">
        <v>0</v>
      </c>
      <c r="M27" s="269">
        <v>0</v>
      </c>
      <c r="N27" s="268">
        <f>SUM(L27:M27)</f>
        <v>0</v>
      </c>
      <c r="O27" s="279">
        <v>0</v>
      </c>
      <c r="P27" s="279">
        <v>0</v>
      </c>
      <c r="Q27" s="268">
        <v>0</v>
      </c>
      <c r="R27" s="267">
        <v>0</v>
      </c>
      <c r="S27" s="271">
        <v>0</v>
      </c>
      <c r="T27" s="268">
        <f>SUM(R27:S27)</f>
        <v>0</v>
      </c>
      <c r="U27" s="274">
        <v>93</v>
      </c>
      <c r="V27" s="278">
        <v>93</v>
      </c>
      <c r="W27" s="324">
        <f>SUM(U27:V27)</f>
        <v>186</v>
      </c>
      <c r="X27" s="267">
        <v>0</v>
      </c>
      <c r="Y27" s="278">
        <v>0</v>
      </c>
      <c r="Z27" s="268">
        <v>0</v>
      </c>
    </row>
    <row r="28" spans="1:26" ht="13.5" customHeight="1" thickBot="1">
      <c r="A28" s="404"/>
      <c r="B28" s="118" t="s">
        <v>0</v>
      </c>
      <c r="C28" s="297">
        <f aca="true" t="shared" si="5" ref="C28:H28">C27/C26-1</f>
        <v>-0.5660036166365281</v>
      </c>
      <c r="D28" s="281">
        <f t="shared" si="5"/>
        <v>-0.34782608695652173</v>
      </c>
      <c r="E28" s="282">
        <f t="shared" si="5"/>
        <v>-0.4570135746606335</v>
      </c>
      <c r="F28" s="283">
        <f t="shared" si="5"/>
        <v>-0.06999999999999995</v>
      </c>
      <c r="G28" s="284">
        <f t="shared" si="5"/>
        <v>-0.06999999999999995</v>
      </c>
      <c r="H28" s="285">
        <f t="shared" si="5"/>
        <v>-0.06999999999999995</v>
      </c>
      <c r="I28" s="289">
        <v>0</v>
      </c>
      <c r="J28" s="291">
        <v>0</v>
      </c>
      <c r="K28" s="290">
        <v>0</v>
      </c>
      <c r="L28" s="298">
        <v>0</v>
      </c>
      <c r="M28" s="299">
        <v>0</v>
      </c>
      <c r="N28" s="290">
        <v>0</v>
      </c>
      <c r="O28" s="341">
        <v>0</v>
      </c>
      <c r="P28" s="301">
        <v>0</v>
      </c>
      <c r="Q28" s="306">
        <v>0</v>
      </c>
      <c r="R28" s="342">
        <v>0</v>
      </c>
      <c r="S28" s="305">
        <v>0</v>
      </c>
      <c r="T28" s="306">
        <v>0</v>
      </c>
      <c r="U28" s="307">
        <f>U27/U26-1</f>
        <v>-0.06999999999999995</v>
      </c>
      <c r="V28" s="343">
        <f>V27/V26-1</f>
        <v>-0.06999999999999995</v>
      </c>
      <c r="W28" s="285">
        <f>W27/W26-1</f>
        <v>-0.06999999999999995</v>
      </c>
      <c r="X28" s="291">
        <v>0</v>
      </c>
      <c r="Y28" s="292">
        <v>0</v>
      </c>
      <c r="Z28" s="290">
        <v>0</v>
      </c>
    </row>
    <row r="29" spans="1:26" ht="13.5" customHeight="1" thickBot="1">
      <c r="A29" s="425" t="s">
        <v>24</v>
      </c>
      <c r="B29" s="146">
        <v>2007</v>
      </c>
      <c r="C29" s="318">
        <f>SUM(C11+C17+C23)</f>
        <v>97374</v>
      </c>
      <c r="D29" s="314">
        <f>SUM(D11+D17+D23)</f>
        <v>101939</v>
      </c>
      <c r="E29" s="315">
        <f>SUM(C29+D29)</f>
        <v>199313</v>
      </c>
      <c r="F29" s="344">
        <f>SUM(F11+F17+F23)</f>
        <v>39490</v>
      </c>
      <c r="G29" s="314">
        <f>SUM(G11+G17+G23)</f>
        <v>36271</v>
      </c>
      <c r="H29" s="345">
        <f>SUM(F29+G29)</f>
        <v>75761</v>
      </c>
      <c r="I29" s="318">
        <f>SUM(I11+I17+I23)</f>
        <v>25886</v>
      </c>
      <c r="J29" s="314">
        <f>SUM(J11+J17+J23)</f>
        <v>26871</v>
      </c>
      <c r="K29" s="315">
        <f>SUM(I29+J29)</f>
        <v>52757</v>
      </c>
      <c r="L29" s="344">
        <f>SUM(L11+L17+L23)</f>
        <v>12694</v>
      </c>
      <c r="M29" s="314">
        <f>SUM(M11+M17+M23)</f>
        <v>8705</v>
      </c>
      <c r="N29" s="345">
        <f>SUM(L29+M29)</f>
        <v>21399</v>
      </c>
      <c r="O29" s="318">
        <f>SUM(O11+O17+O23)</f>
        <v>905</v>
      </c>
      <c r="P29" s="314">
        <f>SUM(P11+P17+P23)</f>
        <v>688</v>
      </c>
      <c r="Q29" s="315">
        <f>SUM(O29+P29)</f>
        <v>1593</v>
      </c>
      <c r="R29" s="344">
        <f>SUM(R11+R17+R23)</f>
        <v>4</v>
      </c>
      <c r="S29" s="314">
        <f>SUM(S11+S17+S23)</f>
        <v>6</v>
      </c>
      <c r="T29" s="345">
        <f>SUM(R29+S29)</f>
        <v>10</v>
      </c>
      <c r="U29" s="318">
        <f>SUM(U11+U17+U23)</f>
        <v>0</v>
      </c>
      <c r="V29" s="314">
        <f>SUM(V11+V17+V23)</f>
        <v>0</v>
      </c>
      <c r="W29" s="315">
        <f>SUM(U29+V29)</f>
        <v>0</v>
      </c>
      <c r="X29" s="318">
        <f>SUM(X11+X17+X23)</f>
        <v>0</v>
      </c>
      <c r="Y29" s="314">
        <f>SUM(Y11+Y17+Y23)</f>
        <v>0</v>
      </c>
      <c r="Z29" s="315">
        <f>SUM(X29+Y29)</f>
        <v>0</v>
      </c>
    </row>
    <row r="30" spans="1:26" ht="13.5" customHeight="1" thickBot="1">
      <c r="A30" s="425"/>
      <c r="B30" s="117">
        <v>2008</v>
      </c>
      <c r="C30" s="321">
        <f>SUM(C12+C18+C24)</f>
        <v>128630</v>
      </c>
      <c r="D30" s="322">
        <f>SUM(D12+D18+D24)</f>
        <v>124191</v>
      </c>
      <c r="E30" s="327">
        <f>SUM(C30+D30)</f>
        <v>252821</v>
      </c>
      <c r="F30" s="346">
        <f>SUM(F12+F18+F24)</f>
        <v>53930</v>
      </c>
      <c r="G30" s="347">
        <f>SUM(G12+G18+G24)</f>
        <v>47484</v>
      </c>
      <c r="H30" s="348">
        <f>SUM(F30+G30)</f>
        <v>101414</v>
      </c>
      <c r="I30" s="321">
        <f>SUM(I12+I18+I24)</f>
        <v>37244</v>
      </c>
      <c r="J30" s="322">
        <f>SUM(J12+J18+J24)</f>
        <v>36409</v>
      </c>
      <c r="K30" s="327">
        <f>SUM(I30+J30)</f>
        <v>73653</v>
      </c>
      <c r="L30" s="346">
        <f>SUM(L12+L18+L24)</f>
        <v>15819</v>
      </c>
      <c r="M30" s="347">
        <f>SUM(M12+M18+M24)</f>
        <v>10341</v>
      </c>
      <c r="N30" s="348">
        <f>SUM(L30+M30)</f>
        <v>26160</v>
      </c>
      <c r="O30" s="321">
        <f>SUM(O12+O18+O24)</f>
        <v>860</v>
      </c>
      <c r="P30" s="322">
        <f>SUM(P12+P18+P24)</f>
        <v>730</v>
      </c>
      <c r="Q30" s="327">
        <f>SUM(O30+P30)</f>
        <v>1590</v>
      </c>
      <c r="R30" s="346">
        <f>SUM(R12+R18+R24)</f>
        <v>7</v>
      </c>
      <c r="S30" s="347">
        <f>SUM(S12+S18+S24)</f>
        <v>4</v>
      </c>
      <c r="T30" s="348">
        <f>SUM(R30+S30)</f>
        <v>11</v>
      </c>
      <c r="U30" s="321">
        <f>SUM(U12+U18+U24)</f>
        <v>0</v>
      </c>
      <c r="V30" s="322">
        <f>SUM(V12+V18+V24)</f>
        <v>0</v>
      </c>
      <c r="W30" s="327">
        <f>SUM(U30+V30)</f>
        <v>0</v>
      </c>
      <c r="X30" s="321">
        <f>SUM(X12+X18+X24)</f>
        <v>0</v>
      </c>
      <c r="Y30" s="322">
        <f>SUM(Y12+Y18+Y24)</f>
        <v>0</v>
      </c>
      <c r="Z30" s="327">
        <f>SUM(X30+Y30)</f>
        <v>0</v>
      </c>
    </row>
    <row r="31" spans="1:26" ht="13.5" customHeight="1" thickBot="1">
      <c r="A31" s="425"/>
      <c r="B31" s="147" t="s">
        <v>0</v>
      </c>
      <c r="C31" s="330">
        <f>C30/C29-1</f>
        <v>0.32098917575533514</v>
      </c>
      <c r="D31" s="281">
        <f aca="true" t="shared" si="6" ref="D31:T31">D30/D29-1</f>
        <v>0.21828740717487904</v>
      </c>
      <c r="E31" s="331">
        <f t="shared" si="6"/>
        <v>0.26846216754551877</v>
      </c>
      <c r="F31" s="335">
        <f t="shared" si="6"/>
        <v>0.36566219296024305</v>
      </c>
      <c r="G31" s="281">
        <f t="shared" si="6"/>
        <v>0.309145047007251</v>
      </c>
      <c r="H31" s="339">
        <f t="shared" si="6"/>
        <v>0.3386042950858621</v>
      </c>
      <c r="I31" s="349">
        <f t="shared" si="6"/>
        <v>0.43876999150119755</v>
      </c>
      <c r="J31" s="309">
        <f t="shared" si="6"/>
        <v>0.35495515611625916</v>
      </c>
      <c r="K31" s="350">
        <f t="shared" si="6"/>
        <v>0.39608014102393985</v>
      </c>
      <c r="L31" s="335">
        <f t="shared" si="6"/>
        <v>0.24617929730581367</v>
      </c>
      <c r="M31" s="281">
        <f t="shared" si="6"/>
        <v>0.18793796668581275</v>
      </c>
      <c r="N31" s="339">
        <f t="shared" si="6"/>
        <v>0.22248703210430398</v>
      </c>
      <c r="O31" s="330">
        <f t="shared" si="6"/>
        <v>-0.04972375690607733</v>
      </c>
      <c r="P31" s="281">
        <f t="shared" si="6"/>
        <v>0.061046511627907085</v>
      </c>
      <c r="Q31" s="331">
        <f t="shared" si="6"/>
        <v>-0.0018832391713747842</v>
      </c>
      <c r="R31" s="335">
        <f t="shared" si="6"/>
        <v>0.75</v>
      </c>
      <c r="S31" s="281">
        <f t="shared" si="6"/>
        <v>-0.33333333333333337</v>
      </c>
      <c r="T31" s="339">
        <f t="shared" si="6"/>
        <v>0.10000000000000009</v>
      </c>
      <c r="U31" s="288">
        <v>0</v>
      </c>
      <c r="V31" s="305">
        <v>0</v>
      </c>
      <c r="W31" s="351">
        <v>0</v>
      </c>
      <c r="X31" s="304">
        <v>0</v>
      </c>
      <c r="Y31" s="305">
        <v>0</v>
      </c>
      <c r="Z31" s="306">
        <v>0</v>
      </c>
    </row>
    <row r="32" spans="1:26" ht="13.5" customHeight="1" thickBot="1">
      <c r="A32" s="425" t="s">
        <v>27</v>
      </c>
      <c r="B32" s="116">
        <v>2007</v>
      </c>
      <c r="C32" s="318">
        <f>SUM(C14+C26)</f>
        <v>22414</v>
      </c>
      <c r="D32" s="314">
        <f>SUM(D14+D26)</f>
        <v>25989</v>
      </c>
      <c r="E32" s="315">
        <f>SUM(C32+D32)</f>
        <v>48403</v>
      </c>
      <c r="F32" s="346">
        <f>SUM(F14+F26)</f>
        <v>7231</v>
      </c>
      <c r="G32" s="347">
        <f>SUM(G14+G26)</f>
        <v>6554</v>
      </c>
      <c r="H32" s="348">
        <f>SUM(F32+G32)</f>
        <v>13785</v>
      </c>
      <c r="I32" s="318">
        <f>SUM(I14+I26)</f>
        <v>0</v>
      </c>
      <c r="J32" s="314">
        <f>SUM(J14+J26)</f>
        <v>0</v>
      </c>
      <c r="K32" s="315">
        <f>SUM(I32+J32)</f>
        <v>0</v>
      </c>
      <c r="L32" s="346">
        <f>SUM(L14+L26)</f>
        <v>0</v>
      </c>
      <c r="M32" s="347">
        <f>SUM(M14+M26)</f>
        <v>0</v>
      </c>
      <c r="N32" s="348">
        <f>SUM(L32+M32)</f>
        <v>0</v>
      </c>
      <c r="O32" s="318">
        <f>SUM(O14+O26)</f>
        <v>0</v>
      </c>
      <c r="P32" s="314">
        <f>SUM(P14+P26)</f>
        <v>0</v>
      </c>
      <c r="Q32" s="315">
        <f>SUM(O32+P32)</f>
        <v>0</v>
      </c>
      <c r="R32" s="346">
        <f>SUM(R14+R26)</f>
        <v>0</v>
      </c>
      <c r="S32" s="347">
        <f>SUM(S14+S26)</f>
        <v>0</v>
      </c>
      <c r="T32" s="348">
        <f>SUM(R32+S32)</f>
        <v>0</v>
      </c>
      <c r="U32" s="318">
        <f>SUM(U14+U26)</f>
        <v>7231</v>
      </c>
      <c r="V32" s="314">
        <f>SUM(V14+V26)</f>
        <v>6554</v>
      </c>
      <c r="W32" s="315">
        <f>SUM(U32+V32)</f>
        <v>13785</v>
      </c>
      <c r="X32" s="318">
        <f>SUM(X14+X26)</f>
        <v>0</v>
      </c>
      <c r="Y32" s="314">
        <f>SUM(Y14+Y26)</f>
        <v>0</v>
      </c>
      <c r="Z32" s="315">
        <f>SUM(X32+Y32)</f>
        <v>0</v>
      </c>
    </row>
    <row r="33" spans="1:26" ht="13.5" customHeight="1" thickBot="1">
      <c r="A33" s="425"/>
      <c r="B33" s="117">
        <v>2008</v>
      </c>
      <c r="C33" s="321">
        <f>SUM(C15+C27)</f>
        <v>14762</v>
      </c>
      <c r="D33" s="322">
        <f>SUM(D15+D27)</f>
        <v>15202</v>
      </c>
      <c r="E33" s="327">
        <f>SUM(C33+D33)</f>
        <v>29964</v>
      </c>
      <c r="F33" s="346">
        <f>SUM(F15+F27)</f>
        <v>5150</v>
      </c>
      <c r="G33" s="347">
        <f>SUM(G15+G27)</f>
        <v>4623</v>
      </c>
      <c r="H33" s="348">
        <f>SUM(F33+G33)</f>
        <v>9773</v>
      </c>
      <c r="I33" s="321">
        <f>SUM(I15+I27)</f>
        <v>0</v>
      </c>
      <c r="J33" s="322">
        <f>SUM(J15+J27)</f>
        <v>0</v>
      </c>
      <c r="K33" s="327">
        <f>SUM(I33+J33)</f>
        <v>0</v>
      </c>
      <c r="L33" s="346">
        <f>SUM(L15+L27)</f>
        <v>0</v>
      </c>
      <c r="M33" s="347">
        <f>SUM(M15+M27)</f>
        <v>0</v>
      </c>
      <c r="N33" s="348">
        <f>SUM(L33+M33)</f>
        <v>0</v>
      </c>
      <c r="O33" s="321">
        <f>SUM(O15+O27)</f>
        <v>0</v>
      </c>
      <c r="P33" s="322">
        <f>SUM(P15+P27)</f>
        <v>0</v>
      </c>
      <c r="Q33" s="327">
        <f>SUM(O33+P33)</f>
        <v>0</v>
      </c>
      <c r="R33" s="346">
        <f>SUM(R15+R27)</f>
        <v>0</v>
      </c>
      <c r="S33" s="347">
        <f>SUM(S15+S27)</f>
        <v>0</v>
      </c>
      <c r="T33" s="348">
        <f>SUM(R33+S33)</f>
        <v>0</v>
      </c>
      <c r="U33" s="321">
        <f>SUM(U15+U27)</f>
        <v>5150</v>
      </c>
      <c r="V33" s="322">
        <f>SUM(V15+V27)</f>
        <v>4623</v>
      </c>
      <c r="W33" s="327">
        <f>SUM(U33+V33)</f>
        <v>9773</v>
      </c>
      <c r="X33" s="321">
        <f>SUM(X15+X27)</f>
        <v>0</v>
      </c>
      <c r="Y33" s="322">
        <f>SUM(Y15+Y27)</f>
        <v>0</v>
      </c>
      <c r="Z33" s="327">
        <f>SUM(X33+Y33)</f>
        <v>0</v>
      </c>
    </row>
    <row r="34" spans="1:26" ht="13.5" customHeight="1" thickBot="1">
      <c r="A34" s="425"/>
      <c r="B34" s="118" t="s">
        <v>0</v>
      </c>
      <c r="C34" s="330">
        <f aca="true" t="shared" si="7" ref="C34:H34">C33/C32-1</f>
        <v>-0.34139377174979924</v>
      </c>
      <c r="D34" s="281">
        <f t="shared" si="7"/>
        <v>-0.41506021778444724</v>
      </c>
      <c r="E34" s="331">
        <f t="shared" si="7"/>
        <v>-0.3809474619341776</v>
      </c>
      <c r="F34" s="335">
        <f t="shared" si="7"/>
        <v>-0.2877886875950767</v>
      </c>
      <c r="G34" s="281">
        <f t="shared" si="7"/>
        <v>-0.29462923405553865</v>
      </c>
      <c r="H34" s="339">
        <f t="shared" si="7"/>
        <v>-0.2910409865796155</v>
      </c>
      <c r="I34" s="288">
        <v>0</v>
      </c>
      <c r="J34" s="289">
        <v>0</v>
      </c>
      <c r="K34" s="290">
        <v>0</v>
      </c>
      <c r="L34" s="298">
        <v>0</v>
      </c>
      <c r="M34" s="299">
        <v>0</v>
      </c>
      <c r="N34" s="340">
        <v>0</v>
      </c>
      <c r="O34" s="341">
        <v>0</v>
      </c>
      <c r="P34" s="302">
        <v>0</v>
      </c>
      <c r="Q34" s="306">
        <v>0</v>
      </c>
      <c r="R34" s="342">
        <v>0</v>
      </c>
      <c r="S34" s="305">
        <v>0</v>
      </c>
      <c r="T34" s="352">
        <v>0</v>
      </c>
      <c r="U34" s="283">
        <f>U33/U32-1</f>
        <v>-0.2877886875950767</v>
      </c>
      <c r="V34" s="284">
        <f>V33/V32-1</f>
        <v>-0.29462923405553865</v>
      </c>
      <c r="W34" s="285">
        <f>W33/W32-1</f>
        <v>-0.2910409865796155</v>
      </c>
      <c r="X34" s="304">
        <v>0</v>
      </c>
      <c r="Y34" s="305">
        <v>0</v>
      </c>
      <c r="Z34" s="306">
        <v>0</v>
      </c>
    </row>
    <row r="35" spans="1:26" ht="13.5" customHeight="1">
      <c r="A35" s="394" t="s">
        <v>32</v>
      </c>
      <c r="B35" s="116">
        <v>2007</v>
      </c>
      <c r="C35" s="318">
        <f>C20</f>
        <v>3</v>
      </c>
      <c r="D35" s="314">
        <f>D20</f>
        <v>3</v>
      </c>
      <c r="E35" s="315">
        <f>SUM(C35+D35)</f>
        <v>6</v>
      </c>
      <c r="F35" s="344">
        <f>F20</f>
        <v>1</v>
      </c>
      <c r="G35" s="314">
        <f>G20</f>
        <v>1</v>
      </c>
      <c r="H35" s="315">
        <f>SUM(F35+G35)</f>
        <v>2</v>
      </c>
      <c r="I35" s="318">
        <f>I20</f>
        <v>0</v>
      </c>
      <c r="J35" s="314">
        <f>J20</f>
        <v>0</v>
      </c>
      <c r="K35" s="315">
        <f>SUM(I35+J35)</f>
        <v>0</v>
      </c>
      <c r="L35" s="318">
        <f>L20</f>
        <v>0</v>
      </c>
      <c r="M35" s="314">
        <f>M20</f>
        <v>0</v>
      </c>
      <c r="N35" s="315">
        <f>SUM(L35+M35)</f>
        <v>0</v>
      </c>
      <c r="O35" s="344">
        <f>O20</f>
        <v>0</v>
      </c>
      <c r="P35" s="314">
        <f>P20</f>
        <v>0</v>
      </c>
      <c r="Q35" s="345">
        <f>SUM(O35+P35)</f>
        <v>0</v>
      </c>
      <c r="R35" s="318">
        <f>R20</f>
        <v>0</v>
      </c>
      <c r="S35" s="314">
        <f>S20</f>
        <v>0</v>
      </c>
      <c r="T35" s="315">
        <f>SUM(R35+S35)</f>
        <v>0</v>
      </c>
      <c r="U35" s="318">
        <f>U20</f>
        <v>0</v>
      </c>
      <c r="V35" s="314">
        <f>V20</f>
        <v>0</v>
      </c>
      <c r="W35" s="315">
        <f>SUM(U35+V35)</f>
        <v>0</v>
      </c>
      <c r="X35" s="318">
        <f>X20</f>
        <v>1</v>
      </c>
      <c r="Y35" s="314">
        <f>Y20</f>
        <v>1</v>
      </c>
      <c r="Z35" s="315">
        <f>SUM(X35+Y35)</f>
        <v>2</v>
      </c>
    </row>
    <row r="36" spans="1:26" ht="13.5" customHeight="1">
      <c r="A36" s="395"/>
      <c r="B36" s="117">
        <v>2008</v>
      </c>
      <c r="C36" s="321">
        <f>C21</f>
        <v>5</v>
      </c>
      <c r="D36" s="322">
        <f>D21</f>
        <v>5</v>
      </c>
      <c r="E36" s="327">
        <f>SUM(C36+D36)</f>
        <v>10</v>
      </c>
      <c r="F36" s="353">
        <f>F21</f>
        <v>2</v>
      </c>
      <c r="G36" s="322">
        <f>G21</f>
        <v>2</v>
      </c>
      <c r="H36" s="327">
        <f>SUM(F36+G36)</f>
        <v>4</v>
      </c>
      <c r="I36" s="321">
        <f>I21</f>
        <v>0</v>
      </c>
      <c r="J36" s="322">
        <f>J21</f>
        <v>0</v>
      </c>
      <c r="K36" s="327">
        <f>SUM(I36+J36)</f>
        <v>0</v>
      </c>
      <c r="L36" s="321">
        <f>L21</f>
        <v>0</v>
      </c>
      <c r="M36" s="322">
        <f>M21</f>
        <v>0</v>
      </c>
      <c r="N36" s="327">
        <f>SUM(L36+M36)</f>
        <v>0</v>
      </c>
      <c r="O36" s="353">
        <f>O21</f>
        <v>0</v>
      </c>
      <c r="P36" s="322">
        <f>P21</f>
        <v>0</v>
      </c>
      <c r="Q36" s="354">
        <f>SUM(O36+P36)</f>
        <v>0</v>
      </c>
      <c r="R36" s="321">
        <f>R21</f>
        <v>0</v>
      </c>
      <c r="S36" s="322">
        <f>S21</f>
        <v>0</v>
      </c>
      <c r="T36" s="327">
        <f>SUM(R36+S36)</f>
        <v>0</v>
      </c>
      <c r="U36" s="321">
        <f>U21</f>
        <v>0</v>
      </c>
      <c r="V36" s="322">
        <f>V21</f>
        <v>0</v>
      </c>
      <c r="W36" s="327">
        <f>SUM(U36+V36)</f>
        <v>0</v>
      </c>
      <c r="X36" s="321">
        <f>X21</f>
        <v>2</v>
      </c>
      <c r="Y36" s="322">
        <f>Y21</f>
        <v>2</v>
      </c>
      <c r="Z36" s="327">
        <f>SUM(X36+Y36)</f>
        <v>4</v>
      </c>
    </row>
    <row r="37" spans="1:26" ht="13.5" customHeight="1" thickBot="1">
      <c r="A37" s="396"/>
      <c r="B37" s="118" t="s">
        <v>0</v>
      </c>
      <c r="C37" s="330">
        <f aca="true" t="shared" si="8" ref="C37:H37">C36/C35-1</f>
        <v>0.6666666666666667</v>
      </c>
      <c r="D37" s="281">
        <f t="shared" si="8"/>
        <v>0.6666666666666667</v>
      </c>
      <c r="E37" s="331">
        <f t="shared" si="8"/>
        <v>0.6666666666666667</v>
      </c>
      <c r="F37" s="335">
        <f t="shared" si="8"/>
        <v>1</v>
      </c>
      <c r="G37" s="281">
        <f t="shared" si="8"/>
        <v>1</v>
      </c>
      <c r="H37" s="331">
        <f t="shared" si="8"/>
        <v>1</v>
      </c>
      <c r="I37" s="288">
        <v>0</v>
      </c>
      <c r="J37" s="289">
        <v>0</v>
      </c>
      <c r="K37" s="306">
        <v>0</v>
      </c>
      <c r="L37" s="304">
        <v>0</v>
      </c>
      <c r="M37" s="305">
        <v>0</v>
      </c>
      <c r="N37" s="306">
        <v>0</v>
      </c>
      <c r="O37" s="355">
        <v>0</v>
      </c>
      <c r="P37" s="333">
        <v>0</v>
      </c>
      <c r="Q37" s="352">
        <v>0</v>
      </c>
      <c r="R37" s="304">
        <v>0</v>
      </c>
      <c r="S37" s="305">
        <v>0</v>
      </c>
      <c r="T37" s="306">
        <v>0</v>
      </c>
      <c r="U37" s="288">
        <v>0</v>
      </c>
      <c r="V37" s="289">
        <v>0</v>
      </c>
      <c r="W37" s="351">
        <v>0</v>
      </c>
      <c r="X37" s="335">
        <f>X36/X35-1</f>
        <v>1</v>
      </c>
      <c r="Y37" s="335">
        <f>Y36/Y35-1</f>
        <v>1</v>
      </c>
      <c r="Z37" s="331">
        <f>Z36/Z35-1</f>
        <v>1</v>
      </c>
    </row>
    <row r="38" spans="1:26" ht="13.5" customHeight="1">
      <c r="A38" s="402" t="s">
        <v>4</v>
      </c>
      <c r="B38" s="146">
        <v>2007</v>
      </c>
      <c r="C38" s="180">
        <f>SUM(C29+C32+C35)</f>
        <v>119791</v>
      </c>
      <c r="D38" s="181">
        <f>SUM(D29+D32+D35)</f>
        <v>127931</v>
      </c>
      <c r="E38" s="277">
        <f>SUM(C38:D38)</f>
        <v>247722</v>
      </c>
      <c r="F38" s="180">
        <f>SUM(F29+F32+F35)</f>
        <v>46722</v>
      </c>
      <c r="G38" s="181">
        <f>SUM(G29+G32+G35)</f>
        <v>42826</v>
      </c>
      <c r="H38" s="277">
        <f>SUM(F38:G38)</f>
        <v>89548</v>
      </c>
      <c r="I38" s="180">
        <f>SUM(I29+I32+I35)</f>
        <v>25886</v>
      </c>
      <c r="J38" s="181">
        <f>SUM(J29+J32+J35)</f>
        <v>26871</v>
      </c>
      <c r="K38" s="277">
        <f>SUM(I38:J38)</f>
        <v>52757</v>
      </c>
      <c r="L38" s="180">
        <f>SUM(L29+L32+L35)</f>
        <v>12694</v>
      </c>
      <c r="M38" s="181">
        <f>SUM(M29+M32+M35)</f>
        <v>8705</v>
      </c>
      <c r="N38" s="277">
        <f>SUM(L38:M38)</f>
        <v>21399</v>
      </c>
      <c r="O38" s="180">
        <f>SUM(O29+O32+O35)</f>
        <v>905</v>
      </c>
      <c r="P38" s="181">
        <f>SUM(P29+P32+P35)</f>
        <v>688</v>
      </c>
      <c r="Q38" s="277">
        <f>SUM(O38:P38)</f>
        <v>1593</v>
      </c>
      <c r="R38" s="180">
        <f>SUM(R29+R32+R35)</f>
        <v>4</v>
      </c>
      <c r="S38" s="181">
        <f>SUM(S29+S32+S35)</f>
        <v>6</v>
      </c>
      <c r="T38" s="277">
        <f>SUM(R38:S38)</f>
        <v>10</v>
      </c>
      <c r="U38" s="180">
        <f>SUM(U29+U32+U35)</f>
        <v>7231</v>
      </c>
      <c r="V38" s="181">
        <f>SUM(V29+V32+V35)</f>
        <v>6554</v>
      </c>
      <c r="W38" s="277">
        <f>SUM(U38:V38)</f>
        <v>13785</v>
      </c>
      <c r="X38" s="180">
        <f>SUM(X29+X32+X35)</f>
        <v>1</v>
      </c>
      <c r="Y38" s="181">
        <f>SUM(Y29+Y32+Y35)</f>
        <v>1</v>
      </c>
      <c r="Z38" s="277">
        <f>SUM(X38:Y38)</f>
        <v>2</v>
      </c>
    </row>
    <row r="39" spans="1:26" ht="13.5" customHeight="1">
      <c r="A39" s="403"/>
      <c r="B39" s="117">
        <v>2008</v>
      </c>
      <c r="C39" s="182">
        <f>SUM(C30+C33+C36)</f>
        <v>143397</v>
      </c>
      <c r="D39" s="183">
        <f>SUM(D30+D33+D36)</f>
        <v>139398</v>
      </c>
      <c r="E39" s="268">
        <f>SUM(C39:D39)</f>
        <v>282795</v>
      </c>
      <c r="F39" s="182">
        <f>SUM(F30+F33+F36)</f>
        <v>59082</v>
      </c>
      <c r="G39" s="183">
        <f>SUM(G30+G33+G36)</f>
        <v>52109</v>
      </c>
      <c r="H39" s="268">
        <f>SUM(F39:G39)</f>
        <v>111191</v>
      </c>
      <c r="I39" s="182">
        <f>SUM(I30+I33+I36)</f>
        <v>37244</v>
      </c>
      <c r="J39" s="183">
        <f>SUM(J30+J33+J36)</f>
        <v>36409</v>
      </c>
      <c r="K39" s="268">
        <f>SUM(I39:J39)</f>
        <v>73653</v>
      </c>
      <c r="L39" s="182">
        <f>SUM(L30+L33+L36)</f>
        <v>15819</v>
      </c>
      <c r="M39" s="183">
        <f>SUM(M30+M33+M36)</f>
        <v>10341</v>
      </c>
      <c r="N39" s="268">
        <f>SUM(L39:M39)</f>
        <v>26160</v>
      </c>
      <c r="O39" s="182">
        <f>SUM(O30+O33+O36)</f>
        <v>860</v>
      </c>
      <c r="P39" s="183">
        <f>SUM(P30+P33+P36)</f>
        <v>730</v>
      </c>
      <c r="Q39" s="268">
        <f>SUM(O39:P39)</f>
        <v>1590</v>
      </c>
      <c r="R39" s="182">
        <f>SUM(R30+R33+R36)</f>
        <v>7</v>
      </c>
      <c r="S39" s="183">
        <f>SUM(S30+S33+S36)</f>
        <v>4</v>
      </c>
      <c r="T39" s="268">
        <f>SUM(R39:S39)</f>
        <v>11</v>
      </c>
      <c r="U39" s="182">
        <f>SUM(U30+U33+U36)</f>
        <v>5150</v>
      </c>
      <c r="V39" s="183">
        <f>SUM(V30+V33+V36)</f>
        <v>4623</v>
      </c>
      <c r="W39" s="268">
        <f>SUM(U39:V39)</f>
        <v>9773</v>
      </c>
      <c r="X39" s="182">
        <f>SUM(X30+X33+X36)</f>
        <v>2</v>
      </c>
      <c r="Y39" s="183">
        <f>SUM(Y30+Y33+Y36)</f>
        <v>2</v>
      </c>
      <c r="Z39" s="268">
        <f>SUM(X39:Y39)</f>
        <v>4</v>
      </c>
    </row>
    <row r="40" spans="1:26" ht="13.5" customHeight="1" thickBot="1">
      <c r="A40" s="404"/>
      <c r="B40" s="118" t="s">
        <v>0</v>
      </c>
      <c r="C40" s="330">
        <f>C39/C38-1</f>
        <v>0.1970598792897631</v>
      </c>
      <c r="D40" s="281">
        <f>D39/D38-1</f>
        <v>0.08963425596610675</v>
      </c>
      <c r="E40" s="285">
        <f aca="true" t="shared" si="9" ref="E40:Z40">E39/E38-1</f>
        <v>0.14158209605929217</v>
      </c>
      <c r="F40" s="283">
        <f t="shared" si="9"/>
        <v>0.264543469885707</v>
      </c>
      <c r="G40" s="284">
        <f t="shared" si="9"/>
        <v>0.2167608462149162</v>
      </c>
      <c r="H40" s="285">
        <f t="shared" si="9"/>
        <v>0.24169160673605217</v>
      </c>
      <c r="I40" s="283">
        <f>I39/I38-1</f>
        <v>0.43876999150119755</v>
      </c>
      <c r="J40" s="284">
        <f>J39/J38-1</f>
        <v>0.35495515611625916</v>
      </c>
      <c r="K40" s="285">
        <f t="shared" si="9"/>
        <v>0.39608014102393985</v>
      </c>
      <c r="L40" s="283">
        <f t="shared" si="9"/>
        <v>0.24617929730581367</v>
      </c>
      <c r="M40" s="284">
        <f t="shared" si="9"/>
        <v>0.18793796668581275</v>
      </c>
      <c r="N40" s="285">
        <f t="shared" si="9"/>
        <v>0.22248703210430398</v>
      </c>
      <c r="O40" s="330">
        <f t="shared" si="9"/>
        <v>-0.04972375690607733</v>
      </c>
      <c r="P40" s="281">
        <f t="shared" si="9"/>
        <v>0.061046511627907085</v>
      </c>
      <c r="Q40" s="285">
        <f t="shared" si="9"/>
        <v>-0.0018832391713747842</v>
      </c>
      <c r="R40" s="283">
        <f t="shared" si="9"/>
        <v>0.75</v>
      </c>
      <c r="S40" s="284">
        <f t="shared" si="9"/>
        <v>-0.33333333333333337</v>
      </c>
      <c r="T40" s="285">
        <f t="shared" si="9"/>
        <v>0.10000000000000009</v>
      </c>
      <c r="U40" s="283">
        <f t="shared" si="9"/>
        <v>-0.2877886875950767</v>
      </c>
      <c r="V40" s="284">
        <f t="shared" si="9"/>
        <v>-0.29462923405553865</v>
      </c>
      <c r="W40" s="285">
        <f t="shared" si="9"/>
        <v>-0.2910409865796155</v>
      </c>
      <c r="X40" s="283">
        <f t="shared" si="9"/>
        <v>1</v>
      </c>
      <c r="Y40" s="284">
        <f t="shared" si="9"/>
        <v>1</v>
      </c>
      <c r="Z40" s="285">
        <f t="shared" si="9"/>
        <v>1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32" top="1" bottom="1" header="0.5" footer="0.5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B1">
      <selection activeCell="A2" sqref="A2:Z41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17" width="6.75390625" style="0" customWidth="1"/>
    <col min="18" max="18" width="7.125" style="0" bestFit="1" customWidth="1"/>
    <col min="19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447" t="s">
        <v>16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48" t="s">
        <v>51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customHeight="1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2" customHeight="1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61" t="s">
        <v>2</v>
      </c>
      <c r="Z10" s="63" t="s">
        <v>3</v>
      </c>
    </row>
    <row r="11" spans="1:26" ht="13.5" customHeight="1" thickBot="1">
      <c r="A11" s="446" t="s">
        <v>7</v>
      </c>
      <c r="B11" s="116">
        <v>2007</v>
      </c>
      <c r="C11" s="356">
        <f>sz_gk_forg_2008_01!C11+sz_gk_forg_2008_02!C11+sz_gk_forg_2008_03!C11+sz_gk_forg_2008_04!C11+sz_gk_forg_2008_05!C11+sz_gk_forg_2008_06!C11+sz_gk_forg_2008_07!C11+sz_gk_forg_2008_08!C11+sz_gk_forg_2008_09!C11+sz_gk_forg_2008_10!C11+sz_gk_forg_2008_11!C11+sz_gk_forg_2008_12!C11</f>
        <v>675914</v>
      </c>
      <c r="D11" s="357">
        <f>sz_gk_forg_2008_01!D11+sz_gk_forg_2008_02!D11+sz_gk_forg_2008_03!D11+sz_gk_forg_2008_04!D11+sz_gk_forg_2008_05!D11+sz_gk_forg_2008_06!D11+sz_gk_forg_2008_07!D11+sz_gk_forg_2008_08!D11+sz_gk_forg_2008_09!D11+sz_gk_forg_2008_10!D11+sz_gk_forg_2008_11!D11+sz_gk_forg_2008_12!D11</f>
        <v>542563</v>
      </c>
      <c r="E11" s="358">
        <f>SUM(C11:D11)</f>
        <v>1218477</v>
      </c>
      <c r="F11" s="356">
        <f>sz_gk_forg_2008_01!F11+sz_gk_forg_2008_02!F11+sz_gk_forg_2008_03!F11+sz_gk_forg_2008_04!F11+sz_gk_forg_2008_05!F11+sz_gk_forg_2008_06!F11+sz_gk_forg_2008_07!F11+sz_gk_forg_2008_08!F11+sz_gk_forg_2008_09!F11+sz_gk_forg_2008_10!F11+sz_gk_forg_2008_11!F11+sz_gk_forg_2008_12!F11</f>
        <v>144774</v>
      </c>
      <c r="G11" s="357">
        <f>sz_gk_forg_2008_01!G11+sz_gk_forg_2008_02!G11+sz_gk_forg_2008_03!G11+sz_gk_forg_2008_04!G11+sz_gk_forg_2008_05!G11+sz_gk_forg_2008_06!G11+sz_gk_forg_2008_07!G11+sz_gk_forg_2008_08!G11+sz_gk_forg_2008_09!G11+sz_gk_forg_2008_10!G11+sz_gk_forg_2008_11!G11+sz_gk_forg_2008_12!G11</f>
        <v>122176</v>
      </c>
      <c r="H11" s="358">
        <f>SUM(F11:G11)</f>
        <v>266950</v>
      </c>
      <c r="I11" s="356">
        <f>sz_gk_forg_2008_01!I11+sz_gk_forg_2008_02!I11+sz_gk_forg_2008_03!I11+sz_gk_forg_2008_04!I11+sz_gk_forg_2008_05!I11+sz_gk_forg_2008_06!I11+sz_gk_forg_2008_07!I11+sz_gk_forg_2008_08!I11+sz_gk_forg_2008_09!I11+sz_gk_forg_2008_10!I11+sz_gk_forg_2008_11!I11+sz_gk_forg_2008_12!I11</f>
        <v>110132</v>
      </c>
      <c r="J11" s="357">
        <f>sz_gk_forg_2008_01!J11+sz_gk_forg_2008_02!J11+sz_gk_forg_2008_03!J11+sz_gk_forg_2008_04!J11+sz_gk_forg_2008_05!J11+sz_gk_forg_2008_06!J11+sz_gk_forg_2008_07!J11+sz_gk_forg_2008_08!J11+sz_gk_forg_2008_09!J11+sz_gk_forg_2008_10!J11+sz_gk_forg_2008_11!J11+sz_gk_forg_2008_12!J11</f>
        <v>93326</v>
      </c>
      <c r="K11" s="358">
        <f>SUM(I11:J11)</f>
        <v>203458</v>
      </c>
      <c r="L11" s="356">
        <f>sz_gk_forg_2008_01!L11+sz_gk_forg_2008_02!L11+sz_gk_forg_2008_03!L11+sz_gk_forg_2008_04!L11+sz_gk_forg_2008_05!L11+sz_gk_forg_2008_06!L11+sz_gk_forg_2008_07!L11+sz_gk_forg_2008_08!L11+sz_gk_forg_2008_09!L11+sz_gk_forg_2008_10!L11+sz_gk_forg_2008_11!L11+sz_gk_forg_2008_12!L11</f>
        <v>25549</v>
      </c>
      <c r="M11" s="357">
        <f>sz_gk_forg_2008_01!M11+sz_gk_forg_2008_02!M11+sz_gk_forg_2008_03!M11+sz_gk_forg_2008_04!M11+sz_gk_forg_2008_05!M11+sz_gk_forg_2008_06!M11+sz_gk_forg_2008_07!M11+sz_gk_forg_2008_08!M11+sz_gk_forg_2008_09!M11+sz_gk_forg_2008_10!M11+sz_gk_forg_2008_11!M11+sz_gk_forg_2008_12!M11</f>
        <v>21121</v>
      </c>
      <c r="N11" s="358">
        <f>SUM(L11:M11)</f>
        <v>46670</v>
      </c>
      <c r="O11" s="356">
        <f>sz_gk_forg_2008_01!O11+sz_gk_forg_2008_02!O11+sz_gk_forg_2008_03!O11+sz_gk_forg_2008_04!O11+sz_gk_forg_2008_05!O11+sz_gk_forg_2008_06!O11+sz_gk_forg_2008_07!O11+sz_gk_forg_2008_08!O11+sz_gk_forg_2008_09!O11+sz_gk_forg_2008_10!O11+sz_gk_forg_2008_11!O11+sz_gk_forg_2008_12!O11</f>
        <v>8908</v>
      </c>
      <c r="P11" s="357">
        <f>sz_gk_forg_2008_01!P11+sz_gk_forg_2008_02!P11+sz_gk_forg_2008_03!P11+sz_gk_forg_2008_04!P11+sz_gk_forg_2008_05!P11+sz_gk_forg_2008_06!P11+sz_gk_forg_2008_07!P11+sz_gk_forg_2008_08!P11+sz_gk_forg_2008_09!P11+sz_gk_forg_2008_10!P11+sz_gk_forg_2008_11!P11+sz_gk_forg_2008_12!P11</f>
        <v>7592</v>
      </c>
      <c r="Q11" s="358">
        <f>SUM(O11:P11)</f>
        <v>16500</v>
      </c>
      <c r="R11" s="356">
        <f>sz_gk_forg_2008_01!R11+sz_gk_forg_2008_02!R11+sz_gk_forg_2008_03!R11+sz_gk_forg_2008_04!R11+sz_gk_forg_2008_05!R11+sz_gk_forg_2008_06!R11+sz_gk_forg_2008_07!R11+sz_gk_forg_2008_08!R11+sz_gk_forg_2008_09!R11+sz_gk_forg_2008_10!R11+sz_gk_forg_2008_11!R11+sz_gk_forg_2008_12!R11</f>
        <v>186</v>
      </c>
      <c r="S11" s="357">
        <f>sz_gk_forg_2008_01!S11+sz_gk_forg_2008_02!S11+sz_gk_forg_2008_03!S11+sz_gk_forg_2008_04!S11+sz_gk_forg_2008_05!S11+sz_gk_forg_2008_06!S11+sz_gk_forg_2008_07!S11+sz_gk_forg_2008_08!S11+sz_gk_forg_2008_09!S11+sz_gk_forg_2008_10!S11+sz_gk_forg_2008_11!S11+sz_gk_forg_2008_12!S11</f>
        <v>138</v>
      </c>
      <c r="T11" s="358">
        <f>SUM(R11:S11)</f>
        <v>324</v>
      </c>
      <c r="U11" s="356">
        <f>sz_gk_forg_2008_01!U11+sz_gk_forg_2008_02!U11+sz_gk_forg_2008_03!U11+sz_gk_forg_2008_04!U11+sz_gk_forg_2008_05!U11+sz_gk_forg_2008_06!U11+sz_gk_forg_2008_07!U11+sz_gk_forg_2008_08!U11+sz_gk_forg_2008_09!U11+sz_gk_forg_2008_10!U11+sz_gk_forg_2008_11!U11+sz_gk_forg_2008_12!U11</f>
        <v>0</v>
      </c>
      <c r="V11" s="357">
        <f>sz_gk_forg_2008_01!V11+sz_gk_forg_2008_02!V11+sz_gk_forg_2008_03!V11+sz_gk_forg_2008_04!V11+sz_gk_forg_2008_05!V11+sz_gk_forg_2008_06!V11+sz_gk_forg_2008_07!V11+sz_gk_forg_2008_08!V11+sz_gk_forg_2008_09!V11+sz_gk_forg_2008_10!V11+sz_gk_forg_2008_11!V11+sz_gk_forg_2008_12!V11</f>
        <v>0</v>
      </c>
      <c r="W11" s="358">
        <f>SUM(U11:V11)</f>
        <v>0</v>
      </c>
      <c r="X11" s="356">
        <f>sz_gk_forg_2008_01!X11+sz_gk_forg_2008_02!X11+sz_gk_forg_2008_03!X11+sz_gk_forg_2008_04!X11+sz_gk_forg_2008_05!X11+sz_gk_forg_2008_06!X11+sz_gk_forg_2008_07!X11+sz_gk_forg_2008_08!X11+sz_gk_forg_2008_09!X11+sz_gk_forg_2008_10!X11+sz_gk_forg_2008_11!X11+sz_gk_forg_2008_12!X11</f>
        <v>0</v>
      </c>
      <c r="Y11" s="357">
        <f>sz_gk_forg_2008_01!Y11+sz_gk_forg_2008_02!Y11+sz_gk_forg_2008_03!Y11+sz_gk_forg_2008_04!Y11+sz_gk_forg_2008_05!Y11+sz_gk_forg_2008_06!Y11+sz_gk_forg_2008_07!Y11+sz_gk_forg_2008_08!Y11+sz_gk_forg_2008_09!Y11+sz_gk_forg_2008_10!Y11+sz_gk_forg_2008_11!Y11+sz_gk_forg_2008_12!Y11</f>
        <v>0</v>
      </c>
      <c r="Z11" s="359">
        <f>SUM(X11:Y11)</f>
        <v>0</v>
      </c>
    </row>
    <row r="12" spans="1:26" ht="13.5" customHeight="1" thickBot="1">
      <c r="A12" s="446"/>
      <c r="B12" s="117">
        <v>2008</v>
      </c>
      <c r="C12" s="360">
        <f>sz_gk_forg_2008_01!C12+sz_gk_forg_2008_02!C12+sz_gk_forg_2008_03!C12+sz_gk_forg_2008_04!C12+sz_gk_forg_2008_05!C12+sz_gk_forg_2008_06!C12+sz_gk_forg_2008_07!C12+sz_gk_forg_2008_08!C12+sz_gk_forg_2008_09!C12+sz_gk_forg_2008_10!C12+sz_gk_forg_2008_11!C12+sz_gk_forg_2008_12!C12</f>
        <v>767098</v>
      </c>
      <c r="D12" s="361">
        <f>sz_gk_forg_2008_01!D12+sz_gk_forg_2008_02!D12+sz_gk_forg_2008_03!D12+sz_gk_forg_2008_04!D12+sz_gk_forg_2008_05!D12+sz_gk_forg_2008_06!D12+sz_gk_forg_2008_07!D12+sz_gk_forg_2008_08!D12+sz_gk_forg_2008_09!D12+sz_gk_forg_2008_10!D12+sz_gk_forg_2008_11!D12+sz_gk_forg_2008_12!D12</f>
        <v>643558</v>
      </c>
      <c r="E12" s="362">
        <f>SUM(C12:D12)</f>
        <v>1410656</v>
      </c>
      <c r="F12" s="360">
        <f>sz_gk_forg_2008_01!F12+sz_gk_forg_2008_02!F12+sz_gk_forg_2008_03!F12+sz_gk_forg_2008_04!F12+sz_gk_forg_2008_05!F12+sz_gk_forg_2008_06!F12+sz_gk_forg_2008_07!F12+sz_gk_forg_2008_08!F12+sz_gk_forg_2008_09!F12+sz_gk_forg_2008_10!F12+sz_gk_forg_2008_11!F12+sz_gk_forg_2008_12!F12</f>
        <v>192111</v>
      </c>
      <c r="G12" s="361">
        <f>sz_gk_forg_2008_01!G12+sz_gk_forg_2008_02!G12+sz_gk_forg_2008_03!G12+sz_gk_forg_2008_04!G12+sz_gk_forg_2008_05!G12+sz_gk_forg_2008_06!G12+sz_gk_forg_2008_07!G12+sz_gk_forg_2008_08!G12+sz_gk_forg_2008_09!G12+sz_gk_forg_2008_10!G12+sz_gk_forg_2008_11!G12+sz_gk_forg_2008_12!G12</f>
        <v>163289</v>
      </c>
      <c r="H12" s="362">
        <f aca="true" t="shared" si="0" ref="H12:H27">SUM(F12:G12)</f>
        <v>355400</v>
      </c>
      <c r="I12" s="360">
        <f>sz_gk_forg_2008_01!I12+sz_gk_forg_2008_02!I12+sz_gk_forg_2008_03!I12+sz_gk_forg_2008_04!I12+sz_gk_forg_2008_05!I12+sz_gk_forg_2008_06!I12+sz_gk_forg_2008_07!I12+sz_gk_forg_2008_08!I12+sz_gk_forg_2008_09!I12+sz_gk_forg_2008_10!I12+sz_gk_forg_2008_11!I12+sz_gk_forg_2008_12!I12</f>
        <v>160565</v>
      </c>
      <c r="J12" s="361">
        <f>sz_gk_forg_2008_01!J12+sz_gk_forg_2008_02!J12+sz_gk_forg_2008_03!J12+sz_gk_forg_2008_04!J12+sz_gk_forg_2008_05!J12+sz_gk_forg_2008_06!J12+sz_gk_forg_2008_07!J12+sz_gk_forg_2008_08!J12+sz_gk_forg_2008_09!J12+sz_gk_forg_2008_10!J12+sz_gk_forg_2008_11!J12+sz_gk_forg_2008_12!J12</f>
        <v>137700</v>
      </c>
      <c r="K12" s="362">
        <f>SUM(I12:J12)</f>
        <v>298265</v>
      </c>
      <c r="L12" s="360">
        <f>sz_gk_forg_2008_01!L12+sz_gk_forg_2008_02!L12+sz_gk_forg_2008_03!L12+sz_gk_forg_2008_04!L12+sz_gk_forg_2008_05!L12+sz_gk_forg_2008_06!L12+sz_gk_forg_2008_07!L12+sz_gk_forg_2008_08!L12+sz_gk_forg_2008_09!L12+sz_gk_forg_2008_10!L12+sz_gk_forg_2008_11!L12+sz_gk_forg_2008_12!L12</f>
        <v>23308</v>
      </c>
      <c r="M12" s="361">
        <f>sz_gk_forg_2008_01!M12+sz_gk_forg_2008_02!M12+sz_gk_forg_2008_03!M12+sz_gk_forg_2008_04!M12+sz_gk_forg_2008_05!M12+sz_gk_forg_2008_06!M12+sz_gk_forg_2008_07!M12+sz_gk_forg_2008_08!M12+sz_gk_forg_2008_09!M12+sz_gk_forg_2008_10!M12+sz_gk_forg_2008_11!M12+sz_gk_forg_2008_12!M12</f>
        <v>18637</v>
      </c>
      <c r="N12" s="362">
        <f>SUM(L12:M12)</f>
        <v>41945</v>
      </c>
      <c r="O12" s="360">
        <f>sz_gk_forg_2008_01!O12+sz_gk_forg_2008_02!O12+sz_gk_forg_2008_03!O12+sz_gk_forg_2008_04!O12+sz_gk_forg_2008_05!O12+sz_gk_forg_2008_06!O12+sz_gk_forg_2008_07!O12+sz_gk_forg_2008_08!O12+sz_gk_forg_2008_09!O12+sz_gk_forg_2008_10!O12+sz_gk_forg_2008_11!O12+sz_gk_forg_2008_12!O12</f>
        <v>8107</v>
      </c>
      <c r="P12" s="361">
        <f>sz_gk_forg_2008_01!P12+sz_gk_forg_2008_02!P12+sz_gk_forg_2008_03!P12+sz_gk_forg_2008_04!P12+sz_gk_forg_2008_05!P12+sz_gk_forg_2008_06!P12+sz_gk_forg_2008_07!P12+sz_gk_forg_2008_08!P12+sz_gk_forg_2008_09!P12+sz_gk_forg_2008_10!P12+sz_gk_forg_2008_11!P12+sz_gk_forg_2008_12!P12</f>
        <v>6793</v>
      </c>
      <c r="Q12" s="362">
        <f>SUM(O12:P12)</f>
        <v>14900</v>
      </c>
      <c r="R12" s="360">
        <f>sz_gk_forg_2008_01!R12+sz_gk_forg_2008_02!R12+sz_gk_forg_2008_03!R12+sz_gk_forg_2008_04!R12+sz_gk_forg_2008_05!R12+sz_gk_forg_2008_06!R12+sz_gk_forg_2008_07!R12+sz_gk_forg_2008_08!R12+sz_gk_forg_2008_09!R12+sz_gk_forg_2008_10!R12+sz_gk_forg_2008_11!R12+sz_gk_forg_2008_12!R12</f>
        <v>130</v>
      </c>
      <c r="S12" s="361">
        <f>sz_gk_forg_2008_01!S12+sz_gk_forg_2008_02!S12+sz_gk_forg_2008_03!S12+sz_gk_forg_2008_04!S12+sz_gk_forg_2008_05!S12+sz_gk_forg_2008_06!S12+sz_gk_forg_2008_07!S12+sz_gk_forg_2008_08!S12+sz_gk_forg_2008_09!S12+sz_gk_forg_2008_10!S12+sz_gk_forg_2008_11!S12+sz_gk_forg_2008_12!S12</f>
        <v>160</v>
      </c>
      <c r="T12" s="362">
        <f>SUM(R12:S12)</f>
        <v>290</v>
      </c>
      <c r="U12" s="360">
        <f>sz_gk_forg_2008_01!U12+sz_gk_forg_2008_02!U12+sz_gk_forg_2008_03!U12+sz_gk_forg_2008_04!U12+sz_gk_forg_2008_05!U12+sz_gk_forg_2008_06!U12+sz_gk_forg_2008_07!U12+sz_gk_forg_2008_08!U12+sz_gk_forg_2008_09!U12+sz_gk_forg_2008_10!U12+sz_gk_forg_2008_11!U12+sz_gk_forg_2008_12!U12</f>
        <v>0</v>
      </c>
      <c r="V12" s="361">
        <f>sz_gk_forg_2008_01!V12+sz_gk_forg_2008_02!V12+sz_gk_forg_2008_03!V12+sz_gk_forg_2008_04!V12+sz_gk_forg_2008_05!V12+sz_gk_forg_2008_06!V12+sz_gk_forg_2008_07!V12+sz_gk_forg_2008_08!V12+sz_gk_forg_2008_09!V12+sz_gk_forg_2008_10!V12+sz_gk_forg_2008_11!V12+sz_gk_forg_2008_12!V12</f>
        <v>0</v>
      </c>
      <c r="W12" s="362">
        <f>SUM(U12:V12)</f>
        <v>0</v>
      </c>
      <c r="X12" s="360">
        <f>sz_gk_forg_2008_01!X12+sz_gk_forg_2008_02!X12+sz_gk_forg_2008_03!X12+sz_gk_forg_2008_04!X12+sz_gk_forg_2008_05!X12+sz_gk_forg_2008_06!X12+sz_gk_forg_2008_07!X12+sz_gk_forg_2008_08!X12+sz_gk_forg_2008_09!X12+sz_gk_forg_2008_10!X12+sz_gk_forg_2008_11!X12+sz_gk_forg_2008_12!X12</f>
        <v>0</v>
      </c>
      <c r="Y12" s="361">
        <f>sz_gk_forg_2008_01!Y12+sz_gk_forg_2008_02!Y12+sz_gk_forg_2008_03!Y12+sz_gk_forg_2008_04!Y12+sz_gk_forg_2008_05!Y12+sz_gk_forg_2008_06!Y12+sz_gk_forg_2008_07!Y12+sz_gk_forg_2008_08!Y12+sz_gk_forg_2008_09!Y12+sz_gk_forg_2008_10!Y12+sz_gk_forg_2008_11!Y12+sz_gk_forg_2008_12!Y12</f>
        <v>0</v>
      </c>
      <c r="Z12" s="362">
        <f>SUM(X12:Y12)</f>
        <v>0</v>
      </c>
    </row>
    <row r="13" spans="1:26" ht="14.25" customHeight="1" thickBot="1">
      <c r="A13" s="446"/>
      <c r="B13" s="118" t="s">
        <v>0</v>
      </c>
      <c r="C13" s="363">
        <f>C12/C11-1</f>
        <v>0.13490473640137646</v>
      </c>
      <c r="D13" s="364">
        <f>D12/D11-1</f>
        <v>0.18614428186219856</v>
      </c>
      <c r="E13" s="365">
        <f>E12/E11-1</f>
        <v>0.15772066276179197</v>
      </c>
      <c r="F13" s="366">
        <f aca="true" t="shared" si="1" ref="F13:T13">F12/F11-1</f>
        <v>0.32697169381242497</v>
      </c>
      <c r="G13" s="367">
        <f t="shared" si="1"/>
        <v>0.3365063514929283</v>
      </c>
      <c r="H13" s="368">
        <f t="shared" si="1"/>
        <v>0.33133545607791715</v>
      </c>
      <c r="I13" s="366">
        <f>I12/I11-1</f>
        <v>0.45793229942251124</v>
      </c>
      <c r="J13" s="367">
        <f>J12/J11-1</f>
        <v>0.47547307288429796</v>
      </c>
      <c r="K13" s="368">
        <f>K12/K11-1</f>
        <v>0.46597823629446866</v>
      </c>
      <c r="L13" s="366">
        <f t="shared" si="1"/>
        <v>-0.08771380484559077</v>
      </c>
      <c r="M13" s="367">
        <f t="shared" si="1"/>
        <v>-0.11760806779982014</v>
      </c>
      <c r="N13" s="368">
        <f t="shared" si="1"/>
        <v>-0.10124276837368762</v>
      </c>
      <c r="O13" s="363">
        <f t="shared" si="1"/>
        <v>-0.08991917377638081</v>
      </c>
      <c r="P13" s="364">
        <f t="shared" si="1"/>
        <v>-0.10524236037934664</v>
      </c>
      <c r="Q13" s="368">
        <f t="shared" si="1"/>
        <v>-0.09696969696969693</v>
      </c>
      <c r="R13" s="366">
        <f t="shared" si="1"/>
        <v>-0.30107526881720426</v>
      </c>
      <c r="S13" s="367">
        <f t="shared" si="1"/>
        <v>0.1594202898550725</v>
      </c>
      <c r="T13" s="368">
        <f t="shared" si="1"/>
        <v>-0.1049382716049383</v>
      </c>
      <c r="U13" s="369">
        <v>0</v>
      </c>
      <c r="V13" s="370">
        <v>0</v>
      </c>
      <c r="W13" s="371">
        <v>0</v>
      </c>
      <c r="X13" s="369">
        <v>0</v>
      </c>
      <c r="Y13" s="370">
        <v>0</v>
      </c>
      <c r="Z13" s="371">
        <v>0</v>
      </c>
    </row>
    <row r="14" spans="1:26" ht="13.5" customHeight="1" thickBot="1">
      <c r="A14" s="446" t="s">
        <v>8</v>
      </c>
      <c r="B14" s="119">
        <v>2007</v>
      </c>
      <c r="C14" s="356">
        <f>sz_gk_forg_2008_01!C14+sz_gk_forg_2008_02!C14+sz_gk_forg_2008_03!C14+sz_gk_forg_2008_04!C14+sz_gk_forg_2008_05!C14+sz_gk_forg_2008_06!C14+sz_gk_forg_2008_07!C14+sz_gk_forg_2008_08!C14+sz_gk_forg_2008_09!C14+sz_gk_forg_2008_10!C14+sz_gk_forg_2008_11!C14+sz_gk_forg_2008_12!C14</f>
        <v>272663</v>
      </c>
      <c r="D14" s="357">
        <f>sz_gk_forg_2008_01!D14+sz_gk_forg_2008_02!D14+sz_gk_forg_2008_03!D14+sz_gk_forg_2008_04!D14+sz_gk_forg_2008_05!D14+sz_gk_forg_2008_06!D14+sz_gk_forg_2008_07!D14+sz_gk_forg_2008_08!D14+sz_gk_forg_2008_09!D14+sz_gk_forg_2008_10!D14+sz_gk_forg_2008_11!D14+sz_gk_forg_2008_12!D14</f>
        <v>290063</v>
      </c>
      <c r="E14" s="358">
        <f>SUM(C14:D14)</f>
        <v>562726</v>
      </c>
      <c r="F14" s="356">
        <f>sz_gk_forg_2008_01!F14+sz_gk_forg_2008_02!F14+sz_gk_forg_2008_03!F14+sz_gk_forg_2008_04!F14+sz_gk_forg_2008_05!F14+sz_gk_forg_2008_06!F14+sz_gk_forg_2008_07!F14+sz_gk_forg_2008_08!F14+sz_gk_forg_2008_09!F14+sz_gk_forg_2008_10!F14+sz_gk_forg_2008_11!F14+sz_gk_forg_2008_12!F14</f>
        <v>89813</v>
      </c>
      <c r="G14" s="357">
        <f>sz_gk_forg_2008_01!G14+sz_gk_forg_2008_02!G14+sz_gk_forg_2008_03!G14+sz_gk_forg_2008_04!G14+sz_gk_forg_2008_05!G14+sz_gk_forg_2008_06!G14+sz_gk_forg_2008_07!G14+sz_gk_forg_2008_08!G14+sz_gk_forg_2008_09!G14+sz_gk_forg_2008_10!G14+sz_gk_forg_2008_11!G14+sz_gk_forg_2008_12!G14</f>
        <v>95242</v>
      </c>
      <c r="H14" s="358">
        <f t="shared" si="0"/>
        <v>185055</v>
      </c>
      <c r="I14" s="356">
        <f>sz_gk_forg_2008_01!I14+sz_gk_forg_2008_02!I14+sz_gk_forg_2008_03!I14+sz_gk_forg_2008_04!I14+sz_gk_forg_2008_05!I14+sz_gk_forg_2008_06!I14+sz_gk_forg_2008_07!I14+sz_gk_forg_2008_08!I14+sz_gk_forg_2008_09!I14+sz_gk_forg_2008_10!I14+sz_gk_forg_2008_11!I14+sz_gk_forg_2008_12!I14</f>
        <v>0</v>
      </c>
      <c r="J14" s="357">
        <f>sz_gk_forg_2008_01!J14+sz_gk_forg_2008_02!J14+sz_gk_forg_2008_03!J14+sz_gk_forg_2008_04!J14+sz_gk_forg_2008_05!J14+sz_gk_forg_2008_06!J14+sz_gk_forg_2008_07!J14+sz_gk_forg_2008_08!J14+sz_gk_forg_2008_09!J14+sz_gk_forg_2008_10!J14+sz_gk_forg_2008_11!J14+sz_gk_forg_2008_12!J14</f>
        <v>0</v>
      </c>
      <c r="K14" s="358">
        <f>SUM(I14:J14)</f>
        <v>0</v>
      </c>
      <c r="L14" s="356">
        <f>sz_gk_forg_2008_01!L14+sz_gk_forg_2008_02!L14+sz_gk_forg_2008_03!L14+sz_gk_forg_2008_04!L14+sz_gk_forg_2008_05!L14+sz_gk_forg_2008_06!L14+sz_gk_forg_2008_07!L14+sz_gk_forg_2008_08!L14+sz_gk_forg_2008_09!L14+sz_gk_forg_2008_10!L14+sz_gk_forg_2008_11!L14+sz_gk_forg_2008_12!L14</f>
        <v>0</v>
      </c>
      <c r="M14" s="357">
        <f>sz_gk_forg_2008_01!M14+sz_gk_forg_2008_02!M14+sz_gk_forg_2008_03!M14+sz_gk_forg_2008_04!M14+sz_gk_forg_2008_05!M14+sz_gk_forg_2008_06!M14+sz_gk_forg_2008_07!M14+sz_gk_forg_2008_08!M14+sz_gk_forg_2008_09!M14+sz_gk_forg_2008_10!M14+sz_gk_forg_2008_11!M14+sz_gk_forg_2008_12!M14</f>
        <v>0</v>
      </c>
      <c r="N14" s="358">
        <f>SUM(L14:M14)</f>
        <v>0</v>
      </c>
      <c r="O14" s="356">
        <f>sz_gk_forg_2008_01!O14+sz_gk_forg_2008_02!O14+sz_gk_forg_2008_03!O14+sz_gk_forg_2008_04!O14+sz_gk_forg_2008_05!O14+sz_gk_forg_2008_06!O14+sz_gk_forg_2008_07!O14+sz_gk_forg_2008_08!O14+sz_gk_forg_2008_09!O14+sz_gk_forg_2008_10!O14+sz_gk_forg_2008_11!O14+sz_gk_forg_2008_12!O14</f>
        <v>0</v>
      </c>
      <c r="P14" s="357">
        <f>sz_gk_forg_2008_01!P14+sz_gk_forg_2008_02!P14+sz_gk_forg_2008_03!P14+sz_gk_forg_2008_04!P14+sz_gk_forg_2008_05!P14+sz_gk_forg_2008_06!P14+sz_gk_forg_2008_07!P14+sz_gk_forg_2008_08!P14+sz_gk_forg_2008_09!P14+sz_gk_forg_2008_10!P14+sz_gk_forg_2008_11!P14+sz_gk_forg_2008_12!P14</f>
        <v>0</v>
      </c>
      <c r="Q14" s="358">
        <v>0</v>
      </c>
      <c r="R14" s="356">
        <f>sz_gk_forg_2008_01!R14+sz_gk_forg_2008_02!R14+sz_gk_forg_2008_03!R14+sz_gk_forg_2008_04!R14+sz_gk_forg_2008_05!R14+sz_gk_forg_2008_06!R14+sz_gk_forg_2008_07!R14+sz_gk_forg_2008_08!R14+sz_gk_forg_2008_09!R14+sz_gk_forg_2008_10!R14+sz_gk_forg_2008_11!R14+sz_gk_forg_2008_12!R14</f>
        <v>0</v>
      </c>
      <c r="S14" s="357">
        <f>sz_gk_forg_2008_01!S14+sz_gk_forg_2008_02!S14+sz_gk_forg_2008_03!S14+sz_gk_forg_2008_04!S14+sz_gk_forg_2008_05!S14+sz_gk_forg_2008_06!S14+sz_gk_forg_2008_07!S14+sz_gk_forg_2008_08!S14+sz_gk_forg_2008_09!S14+sz_gk_forg_2008_10!S14+sz_gk_forg_2008_11!S14+sz_gk_forg_2008_12!S14</f>
        <v>0</v>
      </c>
      <c r="T14" s="358">
        <v>0</v>
      </c>
      <c r="U14" s="356">
        <f>sz_gk_forg_2008_01!U14+sz_gk_forg_2008_02!U14+sz_gk_forg_2008_03!U14+sz_gk_forg_2008_04!U14+sz_gk_forg_2008_05!U14+sz_gk_forg_2008_06!U14+sz_gk_forg_2008_07!U14+sz_gk_forg_2008_08!U14+sz_gk_forg_2008_09!U14+sz_gk_forg_2008_10!U14+sz_gk_forg_2008_11!U14+sz_gk_forg_2008_12!U14</f>
        <v>89813</v>
      </c>
      <c r="V14" s="357">
        <f>sz_gk_forg_2008_01!V14+sz_gk_forg_2008_02!V14+sz_gk_forg_2008_03!V14+sz_gk_forg_2008_04!V14+sz_gk_forg_2008_05!V14+sz_gk_forg_2008_06!V14+sz_gk_forg_2008_07!V14+sz_gk_forg_2008_08!V14+sz_gk_forg_2008_09!V14+sz_gk_forg_2008_10!V14+sz_gk_forg_2008_11!V14+sz_gk_forg_2008_12!V14</f>
        <v>95242</v>
      </c>
      <c r="W14" s="358">
        <f>SUM(U14:V14)</f>
        <v>185055</v>
      </c>
      <c r="X14" s="356">
        <f>sz_gk_forg_2008_01!X14+sz_gk_forg_2008_02!X14+sz_gk_forg_2008_03!X14+sz_gk_forg_2008_04!X14+sz_gk_forg_2008_05!X14+sz_gk_forg_2008_06!X14+sz_gk_forg_2008_07!X14+sz_gk_forg_2008_08!X14+sz_gk_forg_2008_09!X14+sz_gk_forg_2008_10!X14+sz_gk_forg_2008_11!X14+sz_gk_forg_2008_12!X14</f>
        <v>0</v>
      </c>
      <c r="Y14" s="357">
        <f>sz_gk_forg_2008_01!Y14+sz_gk_forg_2008_02!Y14+sz_gk_forg_2008_03!Y14+sz_gk_forg_2008_04!Y14+sz_gk_forg_2008_05!Y14+sz_gk_forg_2008_06!Y14+sz_gk_forg_2008_07!Y14+sz_gk_forg_2008_08!Y14+sz_gk_forg_2008_09!Y14+sz_gk_forg_2008_10!Y14+sz_gk_forg_2008_11!Y14+sz_gk_forg_2008_12!Y14</f>
        <v>0</v>
      </c>
      <c r="Z14" s="358">
        <f>SUM(X14:Y14)</f>
        <v>0</v>
      </c>
    </row>
    <row r="15" spans="1:26" ht="13.5" customHeight="1" thickBot="1">
      <c r="A15" s="446"/>
      <c r="B15" s="120">
        <v>2008</v>
      </c>
      <c r="C15" s="360">
        <f>sz_gk_forg_2008_01!C15+sz_gk_forg_2008_02!C15+sz_gk_forg_2008_03!C15+sz_gk_forg_2008_04!C15+sz_gk_forg_2008_05!C15+sz_gk_forg_2008_06!C15+sz_gk_forg_2008_07!C15+sz_gk_forg_2008_08!C15+sz_gk_forg_2008_09!C15+sz_gk_forg_2008_10!C15+sz_gk_forg_2008_11!C15+sz_gk_forg_2008_12!C15</f>
        <v>275117</v>
      </c>
      <c r="D15" s="361">
        <f>sz_gk_forg_2008_01!D15+sz_gk_forg_2008_02!D15+sz_gk_forg_2008_03!D15+sz_gk_forg_2008_04!D15+sz_gk_forg_2008_05!D15+sz_gk_forg_2008_06!D15+sz_gk_forg_2008_07!D15+sz_gk_forg_2008_08!D15+sz_gk_forg_2008_09!D15+sz_gk_forg_2008_10!D15+sz_gk_forg_2008_11!D15+sz_gk_forg_2008_12!D15</f>
        <v>287948</v>
      </c>
      <c r="E15" s="362">
        <f>SUM(C15:D15)</f>
        <v>563065</v>
      </c>
      <c r="F15" s="360">
        <f>sz_gk_forg_2008_01!F15+sz_gk_forg_2008_02!F15+sz_gk_forg_2008_03!F15+sz_gk_forg_2008_04!F15+sz_gk_forg_2008_05!F15+sz_gk_forg_2008_06!F15+sz_gk_forg_2008_07!F15+sz_gk_forg_2008_08!F15+sz_gk_forg_2008_09!F15+sz_gk_forg_2008_10!F15+sz_gk_forg_2008_11!F15+sz_gk_forg_2008_12!F15</f>
        <v>85535</v>
      </c>
      <c r="G15" s="361">
        <f>sz_gk_forg_2008_01!G15+sz_gk_forg_2008_02!G15+sz_gk_forg_2008_03!G15+sz_gk_forg_2008_04!G15+sz_gk_forg_2008_05!G15+sz_gk_forg_2008_06!G15+sz_gk_forg_2008_07!G15+sz_gk_forg_2008_08!G15+sz_gk_forg_2008_09!G15+sz_gk_forg_2008_10!G15+sz_gk_forg_2008_11!G15+sz_gk_forg_2008_12!G15</f>
        <v>85491</v>
      </c>
      <c r="H15" s="362">
        <f t="shared" si="0"/>
        <v>171026</v>
      </c>
      <c r="I15" s="360">
        <f>sz_gk_forg_2008_01!I15+sz_gk_forg_2008_02!I15+sz_gk_forg_2008_03!I15+sz_gk_forg_2008_04!I15+sz_gk_forg_2008_05!I15+sz_gk_forg_2008_06!I15+sz_gk_forg_2008_07!I15+sz_gk_forg_2008_08!I15+sz_gk_forg_2008_09!I15+sz_gk_forg_2008_10!I15+sz_gk_forg_2008_11!I15+sz_gk_forg_2008_12!I15</f>
        <v>137</v>
      </c>
      <c r="J15" s="361">
        <f>sz_gk_forg_2008_01!J15+sz_gk_forg_2008_02!J15+sz_gk_forg_2008_03!J15+sz_gk_forg_2008_04!J15+sz_gk_forg_2008_05!J15+sz_gk_forg_2008_06!J15+sz_gk_forg_2008_07!J15+sz_gk_forg_2008_08!J15+sz_gk_forg_2008_09!J15+sz_gk_forg_2008_10!J15+sz_gk_forg_2008_11!J15+sz_gk_forg_2008_12!J15</f>
        <v>123</v>
      </c>
      <c r="K15" s="372">
        <f>SUM(I15:J15)</f>
        <v>260</v>
      </c>
      <c r="L15" s="360">
        <f>sz_gk_forg_2008_01!L15+sz_gk_forg_2008_02!L15+sz_gk_forg_2008_03!L15+sz_gk_forg_2008_04!L15+sz_gk_forg_2008_05!L15+sz_gk_forg_2008_06!L15+sz_gk_forg_2008_07!L15+sz_gk_forg_2008_08!L15+sz_gk_forg_2008_09!L15+sz_gk_forg_2008_10!L15+sz_gk_forg_2008_11!L15+sz_gk_forg_2008_12!L15</f>
        <v>0</v>
      </c>
      <c r="M15" s="361">
        <f>sz_gk_forg_2008_01!M15+sz_gk_forg_2008_02!M15+sz_gk_forg_2008_03!M15+sz_gk_forg_2008_04!M15+sz_gk_forg_2008_05!M15+sz_gk_forg_2008_06!M15+sz_gk_forg_2008_07!M15+sz_gk_forg_2008_08!M15+sz_gk_forg_2008_09!M15+sz_gk_forg_2008_10!M15+sz_gk_forg_2008_11!M15+sz_gk_forg_2008_12!M15</f>
        <v>0</v>
      </c>
      <c r="N15" s="362">
        <f>SUM(L15:M15)</f>
        <v>0</v>
      </c>
      <c r="O15" s="360">
        <f>sz_gk_forg_2008_01!O15+sz_gk_forg_2008_02!O15+sz_gk_forg_2008_03!O15+sz_gk_forg_2008_04!O15+sz_gk_forg_2008_05!O15+sz_gk_forg_2008_06!O15+sz_gk_forg_2008_07!O15+sz_gk_forg_2008_08!O15+sz_gk_forg_2008_09!O15+sz_gk_forg_2008_10!O15+sz_gk_forg_2008_11!O15+sz_gk_forg_2008_12!O15</f>
        <v>0</v>
      </c>
      <c r="P15" s="361">
        <f>sz_gk_forg_2008_01!P15+sz_gk_forg_2008_02!P15+sz_gk_forg_2008_03!P15+sz_gk_forg_2008_04!P15+sz_gk_forg_2008_05!P15+sz_gk_forg_2008_06!P15+sz_gk_forg_2008_07!P15+sz_gk_forg_2008_08!P15+sz_gk_forg_2008_09!P15+sz_gk_forg_2008_10!P15+sz_gk_forg_2008_11!P15+sz_gk_forg_2008_12!P15</f>
        <v>0</v>
      </c>
      <c r="Q15" s="362">
        <v>0</v>
      </c>
      <c r="R15" s="360">
        <f>sz_gk_forg_2008_01!R15+sz_gk_forg_2008_02!R15+sz_gk_forg_2008_03!R15+sz_gk_forg_2008_04!R15+sz_gk_forg_2008_05!R15+sz_gk_forg_2008_06!R15+sz_gk_forg_2008_07!R15+sz_gk_forg_2008_08!R15+sz_gk_forg_2008_09!R15+sz_gk_forg_2008_10!R15+sz_gk_forg_2008_11!R15+sz_gk_forg_2008_12!R15</f>
        <v>44</v>
      </c>
      <c r="S15" s="361">
        <f>sz_gk_forg_2008_01!S15+sz_gk_forg_2008_02!S15+sz_gk_forg_2008_03!S15+sz_gk_forg_2008_04!S15+sz_gk_forg_2008_05!S15+sz_gk_forg_2008_06!S15+sz_gk_forg_2008_07!S15+sz_gk_forg_2008_08!S15+sz_gk_forg_2008_09!S15+sz_gk_forg_2008_10!S15+sz_gk_forg_2008_11!S15+sz_gk_forg_2008_12!S15</f>
        <v>52</v>
      </c>
      <c r="T15" s="362">
        <f>SUM(R15:S15)</f>
        <v>96</v>
      </c>
      <c r="U15" s="360">
        <f>sz_gk_forg_2008_01!U15+sz_gk_forg_2008_02!U15+sz_gk_forg_2008_03!U15+sz_gk_forg_2008_04!U15+sz_gk_forg_2008_05!U15+sz_gk_forg_2008_06!U15+sz_gk_forg_2008_07!U15+sz_gk_forg_2008_08!U15+sz_gk_forg_2008_09!U15+sz_gk_forg_2008_10!U15+sz_gk_forg_2008_11!U15+sz_gk_forg_2008_12!U15</f>
        <v>85354</v>
      </c>
      <c r="V15" s="361">
        <f>sz_gk_forg_2008_01!V15+sz_gk_forg_2008_02!V15+sz_gk_forg_2008_03!V15+sz_gk_forg_2008_04!V15+sz_gk_forg_2008_05!V15+sz_gk_forg_2008_06!V15+sz_gk_forg_2008_07!V15+sz_gk_forg_2008_08!V15+sz_gk_forg_2008_09!V15+sz_gk_forg_2008_10!V15+sz_gk_forg_2008_11!V15+sz_gk_forg_2008_12!V15</f>
        <v>85316</v>
      </c>
      <c r="W15" s="362">
        <f>SUM(U15:V15)</f>
        <v>170670</v>
      </c>
      <c r="X15" s="360">
        <f>sz_gk_forg_2008_01!X15+sz_gk_forg_2008_02!X15+sz_gk_forg_2008_03!X15+sz_gk_forg_2008_04!X15+sz_gk_forg_2008_05!X15+sz_gk_forg_2008_06!X15+sz_gk_forg_2008_07!X15+sz_gk_forg_2008_08!X15+sz_gk_forg_2008_09!X15+sz_gk_forg_2008_10!X15+sz_gk_forg_2008_11!X15+sz_gk_forg_2008_12!X15</f>
        <v>0</v>
      </c>
      <c r="Y15" s="361">
        <f>sz_gk_forg_2008_01!Y15+sz_gk_forg_2008_02!Y15+sz_gk_forg_2008_03!Y15+sz_gk_forg_2008_04!Y15+sz_gk_forg_2008_05!Y15+sz_gk_forg_2008_06!Y15+sz_gk_forg_2008_07!Y15+sz_gk_forg_2008_08!Y15+sz_gk_forg_2008_09!Y15+sz_gk_forg_2008_10!Y15+sz_gk_forg_2008_11!Y15+sz_gk_forg_2008_12!Y15</f>
        <v>0</v>
      </c>
      <c r="Z15" s="362">
        <f>SUM(X15:Y15)</f>
        <v>0</v>
      </c>
    </row>
    <row r="16" spans="1:26" ht="10.5" customHeight="1" thickBot="1">
      <c r="A16" s="446"/>
      <c r="B16" s="121" t="s">
        <v>0</v>
      </c>
      <c r="C16" s="363">
        <f aca="true" t="shared" si="2" ref="C16:H16">C15/C14-1</f>
        <v>0.009000121028522434</v>
      </c>
      <c r="D16" s="364">
        <f t="shared" si="2"/>
        <v>-0.007291519428537896</v>
      </c>
      <c r="E16" s="368">
        <f t="shared" si="2"/>
        <v>0.0006024246258391486</v>
      </c>
      <c r="F16" s="366">
        <f t="shared" si="2"/>
        <v>-0.047632302673332405</v>
      </c>
      <c r="G16" s="367">
        <f t="shared" si="2"/>
        <v>-0.10238130236660292</v>
      </c>
      <c r="H16" s="368">
        <f t="shared" si="2"/>
        <v>-0.07580989435573204</v>
      </c>
      <c r="I16" s="369">
        <v>0</v>
      </c>
      <c r="J16" s="370">
        <v>0</v>
      </c>
      <c r="K16" s="371">
        <v>0</v>
      </c>
      <c r="L16" s="373">
        <v>0</v>
      </c>
      <c r="M16" s="374">
        <v>0</v>
      </c>
      <c r="N16" s="375">
        <v>0</v>
      </c>
      <c r="O16" s="376">
        <v>0</v>
      </c>
      <c r="P16" s="377">
        <v>0</v>
      </c>
      <c r="Q16" s="378">
        <v>0</v>
      </c>
      <c r="R16" s="379">
        <v>0</v>
      </c>
      <c r="S16" s="380">
        <v>0</v>
      </c>
      <c r="T16" s="378">
        <v>0</v>
      </c>
      <c r="U16" s="381">
        <f>U15/U14-1</f>
        <v>-0.04964760112678568</v>
      </c>
      <c r="V16" s="382">
        <f>V15/V14-1</f>
        <v>-0.1042187270321917</v>
      </c>
      <c r="W16" s="368">
        <f>W15/W14-1</f>
        <v>-0.07773364675366778</v>
      </c>
      <c r="X16" s="379">
        <v>0</v>
      </c>
      <c r="Y16" s="380">
        <v>0</v>
      </c>
      <c r="Z16" s="378">
        <v>0</v>
      </c>
    </row>
    <row r="17" spans="1:26" ht="13.5" customHeight="1" thickBot="1">
      <c r="A17" s="446" t="s">
        <v>9</v>
      </c>
      <c r="B17" s="122">
        <v>2007</v>
      </c>
      <c r="C17" s="356">
        <f>sz_gk_forg_2008_01!C17+sz_gk_forg_2008_02!C17+sz_gk_forg_2008_03!C17+sz_gk_forg_2008_04!C17+sz_gk_forg_2008_05!C17+sz_gk_forg_2008_06!C17+sz_gk_forg_2008_07!C17+sz_gk_forg_2008_08!C17+sz_gk_forg_2008_09!C17+sz_gk_forg_2008_10!C17+sz_gk_forg_2008_11!C17+sz_gk_forg_2008_12!C17</f>
        <v>419600</v>
      </c>
      <c r="D17" s="357">
        <f>sz_gk_forg_2008_01!D17+sz_gk_forg_2008_02!D17+sz_gk_forg_2008_03!D17+sz_gk_forg_2008_04!D17+sz_gk_forg_2008_05!D17+sz_gk_forg_2008_06!D17+sz_gk_forg_2008_07!D17+sz_gk_forg_2008_08!D17+sz_gk_forg_2008_09!D17+sz_gk_forg_2008_10!D17+sz_gk_forg_2008_11!D17+sz_gk_forg_2008_12!D17</f>
        <v>333160</v>
      </c>
      <c r="E17" s="358">
        <f>SUM(C17:D17)</f>
        <v>752760</v>
      </c>
      <c r="F17" s="356">
        <f>sz_gk_forg_2008_01!F17+sz_gk_forg_2008_02!F17+sz_gk_forg_2008_03!F17+sz_gk_forg_2008_04!F17+sz_gk_forg_2008_05!F17+sz_gk_forg_2008_06!F17+sz_gk_forg_2008_07!F17+sz_gk_forg_2008_08!F17+sz_gk_forg_2008_09!F17+sz_gk_forg_2008_10!F17+sz_gk_forg_2008_11!F17+sz_gk_forg_2008_12!F17</f>
        <v>246621</v>
      </c>
      <c r="G17" s="357">
        <f>sz_gk_forg_2008_01!G17+sz_gk_forg_2008_02!G17+sz_gk_forg_2008_03!G17+sz_gk_forg_2008_04!G17+sz_gk_forg_2008_05!G17+sz_gk_forg_2008_06!G17+sz_gk_forg_2008_07!G17+sz_gk_forg_2008_08!G17+sz_gk_forg_2008_09!G17+sz_gk_forg_2008_10!G17+sz_gk_forg_2008_11!G17+sz_gk_forg_2008_12!G17</f>
        <v>195075</v>
      </c>
      <c r="H17" s="358">
        <f t="shared" si="0"/>
        <v>441696</v>
      </c>
      <c r="I17" s="356">
        <f>sz_gk_forg_2008_01!I17+sz_gk_forg_2008_02!I17+sz_gk_forg_2008_03!I17+sz_gk_forg_2008_04!I17+sz_gk_forg_2008_05!I17+sz_gk_forg_2008_06!I17+sz_gk_forg_2008_07!I17+sz_gk_forg_2008_08!I17+sz_gk_forg_2008_09!I17+sz_gk_forg_2008_10!I17+sz_gk_forg_2008_11!I17+sz_gk_forg_2008_12!I17</f>
        <v>91900</v>
      </c>
      <c r="J17" s="357">
        <f>sz_gk_forg_2008_01!J17+sz_gk_forg_2008_02!J17+sz_gk_forg_2008_03!J17+sz_gk_forg_2008_04!J17+sz_gk_forg_2008_05!J17+sz_gk_forg_2008_06!J17+sz_gk_forg_2008_07!J17+sz_gk_forg_2008_08!J17+sz_gk_forg_2008_09!J17+sz_gk_forg_2008_10!J17+sz_gk_forg_2008_11!J17+sz_gk_forg_2008_12!J17</f>
        <v>92519</v>
      </c>
      <c r="K17" s="358">
        <f>SUM(I17:J17)</f>
        <v>184419</v>
      </c>
      <c r="L17" s="356">
        <f>sz_gk_forg_2008_01!L17+sz_gk_forg_2008_02!L17+sz_gk_forg_2008_03!L17+sz_gk_forg_2008_04!L17+sz_gk_forg_2008_05!L17+sz_gk_forg_2008_06!L17+sz_gk_forg_2008_07!L17+sz_gk_forg_2008_08!L17+sz_gk_forg_2008_09!L17+sz_gk_forg_2008_10!L17+sz_gk_forg_2008_11!L17+sz_gk_forg_2008_12!L17</f>
        <v>152850</v>
      </c>
      <c r="M17" s="357">
        <f>sz_gk_forg_2008_01!M17+sz_gk_forg_2008_02!M17+sz_gk_forg_2008_03!M17+sz_gk_forg_2008_04!M17+sz_gk_forg_2008_05!M17+sz_gk_forg_2008_06!M17+sz_gk_forg_2008_07!M17+sz_gk_forg_2008_08!M17+sz_gk_forg_2008_09!M17+sz_gk_forg_2008_10!M17+sz_gk_forg_2008_11!M17+sz_gk_forg_2008_12!M17</f>
        <v>101056</v>
      </c>
      <c r="N17" s="358">
        <f>SUM(L17:M17)</f>
        <v>253906</v>
      </c>
      <c r="O17" s="356">
        <f>sz_gk_forg_2008_01!O17+sz_gk_forg_2008_02!O17+sz_gk_forg_2008_03!O17+sz_gk_forg_2008_04!O17+sz_gk_forg_2008_05!O17+sz_gk_forg_2008_06!O17+sz_gk_forg_2008_07!O17+sz_gk_forg_2008_08!O17+sz_gk_forg_2008_09!O17+sz_gk_forg_2008_10!O17+sz_gk_forg_2008_11!O17+sz_gk_forg_2008_12!O17</f>
        <v>1689</v>
      </c>
      <c r="P17" s="357">
        <f>sz_gk_forg_2008_01!P17+sz_gk_forg_2008_02!P17+sz_gk_forg_2008_03!P17+sz_gk_forg_2008_04!P17+sz_gk_forg_2008_05!P17+sz_gk_forg_2008_06!P17+sz_gk_forg_2008_07!P17+sz_gk_forg_2008_08!P17+sz_gk_forg_2008_09!P17+sz_gk_forg_2008_10!P17+sz_gk_forg_2008_11!P17+sz_gk_forg_2008_12!P17</f>
        <v>1340</v>
      </c>
      <c r="Q17" s="358">
        <f>SUM(O17:P17)</f>
        <v>3029</v>
      </c>
      <c r="R17" s="356">
        <f>sz_gk_forg_2008_01!R17+sz_gk_forg_2008_02!R17+sz_gk_forg_2008_03!R17+sz_gk_forg_2008_04!R17+sz_gk_forg_2008_05!R17+sz_gk_forg_2008_06!R17+sz_gk_forg_2008_07!R17+sz_gk_forg_2008_08!R17+sz_gk_forg_2008_09!R17+sz_gk_forg_2008_10!R17+sz_gk_forg_2008_11!R17+sz_gk_forg_2008_12!R17</f>
        <v>165</v>
      </c>
      <c r="S17" s="357">
        <f>sz_gk_forg_2008_01!S17+sz_gk_forg_2008_02!S17+sz_gk_forg_2008_03!S17+sz_gk_forg_2008_04!S17+sz_gk_forg_2008_05!S17+sz_gk_forg_2008_06!S17+sz_gk_forg_2008_07!S17+sz_gk_forg_2008_08!S17+sz_gk_forg_2008_09!S17+sz_gk_forg_2008_10!S17+sz_gk_forg_2008_11!S17+sz_gk_forg_2008_12!S17</f>
        <v>137</v>
      </c>
      <c r="T17" s="358">
        <f>SUM(R17:S17)</f>
        <v>302</v>
      </c>
      <c r="U17" s="356">
        <f>sz_gk_forg_2008_01!U17+sz_gk_forg_2008_02!U17+sz_gk_forg_2008_03!U17+sz_gk_forg_2008_04!U17+sz_gk_forg_2008_05!U17+sz_gk_forg_2008_06!U17+sz_gk_forg_2008_07!U17+sz_gk_forg_2008_08!U17+sz_gk_forg_2008_09!U17+sz_gk_forg_2008_10!U17+sz_gk_forg_2008_11!U17+sz_gk_forg_2008_12!U17</f>
        <v>0</v>
      </c>
      <c r="V17" s="357">
        <f>sz_gk_forg_2008_01!V17+sz_gk_forg_2008_02!V17+sz_gk_forg_2008_03!V17+sz_gk_forg_2008_04!V17+sz_gk_forg_2008_05!V17+sz_gk_forg_2008_06!V17+sz_gk_forg_2008_07!V17+sz_gk_forg_2008_08!V17+sz_gk_forg_2008_09!V17+sz_gk_forg_2008_10!V17+sz_gk_forg_2008_11!V17+sz_gk_forg_2008_12!V17</f>
        <v>0</v>
      </c>
      <c r="W17" s="358">
        <f>SUM(U17:V17)</f>
        <v>0</v>
      </c>
      <c r="X17" s="356">
        <f>sz_gk_forg_2008_01!X17+sz_gk_forg_2008_02!X17+sz_gk_forg_2008_03!X17+sz_gk_forg_2008_04!X17+sz_gk_forg_2008_05!X17+sz_gk_forg_2008_06!X17+sz_gk_forg_2008_07!X17+sz_gk_forg_2008_08!X17+sz_gk_forg_2008_09!X17+sz_gk_forg_2008_10!X17+sz_gk_forg_2008_11!X17+sz_gk_forg_2008_12!X17</f>
        <v>0</v>
      </c>
      <c r="Y17" s="357">
        <f>sz_gk_forg_2008_01!Y17+sz_gk_forg_2008_02!Y17+sz_gk_forg_2008_03!Y17+sz_gk_forg_2008_04!Y17+sz_gk_forg_2008_05!Y17+sz_gk_forg_2008_06!Y17+sz_gk_forg_2008_07!Y17+sz_gk_forg_2008_08!Y17+sz_gk_forg_2008_09!Y17+sz_gk_forg_2008_10!Y17+sz_gk_forg_2008_11!Y17+sz_gk_forg_2008_12!Y17</f>
        <v>0</v>
      </c>
      <c r="Z17" s="358">
        <f>SUM(X17:Y17)</f>
        <v>0</v>
      </c>
    </row>
    <row r="18" spans="1:26" ht="13.5" customHeight="1" thickBot="1">
      <c r="A18" s="446"/>
      <c r="B18" s="120">
        <v>2008</v>
      </c>
      <c r="C18" s="360">
        <f>sz_gk_forg_2008_01!C18+sz_gk_forg_2008_02!C18+sz_gk_forg_2008_03!C18+sz_gk_forg_2008_04!C18+sz_gk_forg_2008_05!C18+sz_gk_forg_2008_06!C18+sz_gk_forg_2008_07!C18+sz_gk_forg_2008_08!C18+sz_gk_forg_2008_09!C18+sz_gk_forg_2008_10!C18+sz_gk_forg_2008_11!C18+sz_gk_forg_2008_12!C18</f>
        <v>587941</v>
      </c>
      <c r="D18" s="361">
        <f>sz_gk_forg_2008_01!D18+sz_gk_forg_2008_02!D18+sz_gk_forg_2008_03!D18+sz_gk_forg_2008_04!D18+sz_gk_forg_2008_05!D18+sz_gk_forg_2008_06!D18+sz_gk_forg_2008_07!D18+sz_gk_forg_2008_08!D18+sz_gk_forg_2008_09!D18+sz_gk_forg_2008_10!D18+sz_gk_forg_2008_11!D18+sz_gk_forg_2008_12!D18</f>
        <v>430190</v>
      </c>
      <c r="E18" s="362">
        <f>SUM(C18:D18)</f>
        <v>1018131</v>
      </c>
      <c r="F18" s="360">
        <f>sz_gk_forg_2008_01!F18+sz_gk_forg_2008_02!F18+sz_gk_forg_2008_03!F18+sz_gk_forg_2008_04!F18+sz_gk_forg_2008_05!F18+sz_gk_forg_2008_06!F18+sz_gk_forg_2008_07!F18+sz_gk_forg_2008_08!F18+sz_gk_forg_2008_09!F18+sz_gk_forg_2008_10!F18+sz_gk_forg_2008_11!F18+sz_gk_forg_2008_12!F18</f>
        <v>385952</v>
      </c>
      <c r="G18" s="361">
        <f>sz_gk_forg_2008_01!G18+sz_gk_forg_2008_02!G18+sz_gk_forg_2008_03!G18+sz_gk_forg_2008_04!G18+sz_gk_forg_2008_05!G18+sz_gk_forg_2008_06!G18+sz_gk_forg_2008_07!G18+sz_gk_forg_2008_08!G18+sz_gk_forg_2008_09!G18+sz_gk_forg_2008_10!G18+sz_gk_forg_2008_11!G18+sz_gk_forg_2008_12!G18</f>
        <v>263826</v>
      </c>
      <c r="H18" s="362">
        <f t="shared" si="0"/>
        <v>649778</v>
      </c>
      <c r="I18" s="360">
        <f>sz_gk_forg_2008_01!I18+sz_gk_forg_2008_02!I18+sz_gk_forg_2008_03!I18+sz_gk_forg_2008_04!I18+sz_gk_forg_2008_05!I18+sz_gk_forg_2008_06!I18+sz_gk_forg_2008_07!I18+sz_gk_forg_2008_08!I18+sz_gk_forg_2008_09!I18+sz_gk_forg_2008_10!I18+sz_gk_forg_2008_11!I18+sz_gk_forg_2008_12!I18</f>
        <v>134363</v>
      </c>
      <c r="J18" s="361">
        <f>sz_gk_forg_2008_01!J18+sz_gk_forg_2008_02!J18+sz_gk_forg_2008_03!J18+sz_gk_forg_2008_04!J18+sz_gk_forg_2008_05!J18+sz_gk_forg_2008_06!J18+sz_gk_forg_2008_07!J18+sz_gk_forg_2008_08!J18+sz_gk_forg_2008_09!J18+sz_gk_forg_2008_10!J18+sz_gk_forg_2008_11!J18+sz_gk_forg_2008_12!J18</f>
        <v>137881</v>
      </c>
      <c r="K18" s="362">
        <f>SUM(I18:J18)</f>
        <v>272244</v>
      </c>
      <c r="L18" s="360">
        <f>sz_gk_forg_2008_01!L18+sz_gk_forg_2008_02!L18+sz_gk_forg_2008_03!L18+sz_gk_forg_2008_04!L18+sz_gk_forg_2008_05!L18+sz_gk_forg_2008_06!L18+sz_gk_forg_2008_07!L18+sz_gk_forg_2008_08!L18+sz_gk_forg_2008_09!L18+sz_gk_forg_2008_10!L18+sz_gk_forg_2008_11!L18+sz_gk_forg_2008_12!L18</f>
        <v>250359</v>
      </c>
      <c r="M18" s="361">
        <f>sz_gk_forg_2008_01!M18+sz_gk_forg_2008_02!M18+sz_gk_forg_2008_03!M18+sz_gk_forg_2008_04!M18+sz_gk_forg_2008_05!M18+sz_gk_forg_2008_06!M18+sz_gk_forg_2008_07!M18+sz_gk_forg_2008_08!M18+sz_gk_forg_2008_09!M18+sz_gk_forg_2008_10!M18+sz_gk_forg_2008_11!M18+sz_gk_forg_2008_12!M18</f>
        <v>125187</v>
      </c>
      <c r="N18" s="362">
        <f aca="true" t="shared" si="3" ref="N18:N27">SUM(L18:M18)</f>
        <v>375546</v>
      </c>
      <c r="O18" s="360">
        <f>sz_gk_forg_2008_01!O18+sz_gk_forg_2008_02!O18+sz_gk_forg_2008_03!O18+sz_gk_forg_2008_04!O18+sz_gk_forg_2008_05!O18+sz_gk_forg_2008_06!O18+sz_gk_forg_2008_07!O18+sz_gk_forg_2008_08!O18+sz_gk_forg_2008_09!O18+sz_gk_forg_2008_10!O18+sz_gk_forg_2008_11!O18+sz_gk_forg_2008_12!O18</f>
        <v>1072</v>
      </c>
      <c r="P18" s="361">
        <f>sz_gk_forg_2008_01!P18+sz_gk_forg_2008_02!P18+sz_gk_forg_2008_03!P18+sz_gk_forg_2008_04!P18+sz_gk_forg_2008_05!P18+sz_gk_forg_2008_06!P18+sz_gk_forg_2008_07!P18+sz_gk_forg_2008_08!P18+sz_gk_forg_2008_09!P18+sz_gk_forg_2008_10!P18+sz_gk_forg_2008_11!P18+sz_gk_forg_2008_12!P18</f>
        <v>737</v>
      </c>
      <c r="Q18" s="362">
        <f>SUM(O18:P18)</f>
        <v>1809</v>
      </c>
      <c r="R18" s="360">
        <f>sz_gk_forg_2008_01!R18+sz_gk_forg_2008_02!R18+sz_gk_forg_2008_03!R18+sz_gk_forg_2008_04!R18+sz_gk_forg_2008_05!R18+sz_gk_forg_2008_06!R18+sz_gk_forg_2008_07!R18+sz_gk_forg_2008_08!R18+sz_gk_forg_2008_09!R18+sz_gk_forg_2008_10!R18+sz_gk_forg_2008_11!R18+sz_gk_forg_2008_12!R18</f>
        <v>158</v>
      </c>
      <c r="S18" s="361">
        <f>sz_gk_forg_2008_01!S18+sz_gk_forg_2008_02!S18+sz_gk_forg_2008_03!S18+sz_gk_forg_2008_04!S18+sz_gk_forg_2008_05!S18+sz_gk_forg_2008_06!S18+sz_gk_forg_2008_07!S18+sz_gk_forg_2008_08!S18+sz_gk_forg_2008_09!S18+sz_gk_forg_2008_10!S18+sz_gk_forg_2008_11!S18+sz_gk_forg_2008_12!S18</f>
        <v>131</v>
      </c>
      <c r="T18" s="362">
        <f>SUM(R18:S18)</f>
        <v>289</v>
      </c>
      <c r="U18" s="360">
        <f>sz_gk_forg_2008_01!U18+sz_gk_forg_2008_02!U18+sz_gk_forg_2008_03!U18+sz_gk_forg_2008_04!U18+sz_gk_forg_2008_05!U18+sz_gk_forg_2008_06!U18+sz_gk_forg_2008_07!U18+sz_gk_forg_2008_08!U18+sz_gk_forg_2008_09!U18+sz_gk_forg_2008_10!U18+sz_gk_forg_2008_11!U18+sz_gk_forg_2008_12!U18</f>
        <v>0</v>
      </c>
      <c r="V18" s="361">
        <f>sz_gk_forg_2008_01!V18+sz_gk_forg_2008_02!V18+sz_gk_forg_2008_03!V18+sz_gk_forg_2008_04!V18+sz_gk_forg_2008_05!V18+sz_gk_forg_2008_06!V18+sz_gk_forg_2008_07!V18+sz_gk_forg_2008_08!V18+sz_gk_forg_2008_09!V18+sz_gk_forg_2008_10!V18+sz_gk_forg_2008_11!V18+sz_gk_forg_2008_12!V18</f>
        <v>0</v>
      </c>
      <c r="W18" s="362">
        <f>SUM(U18:V18)</f>
        <v>0</v>
      </c>
      <c r="X18" s="360">
        <f>sz_gk_forg_2008_01!X18+sz_gk_forg_2008_02!X18+sz_gk_forg_2008_03!X18+sz_gk_forg_2008_04!X18+sz_gk_forg_2008_05!X18+sz_gk_forg_2008_06!X18+sz_gk_forg_2008_07!X18+sz_gk_forg_2008_08!X18+sz_gk_forg_2008_09!X18+sz_gk_forg_2008_10!X18+sz_gk_forg_2008_11!X18+sz_gk_forg_2008_12!X18</f>
        <v>0</v>
      </c>
      <c r="Y18" s="361">
        <f>sz_gk_forg_2008_01!Y18+sz_gk_forg_2008_02!Y18+sz_gk_forg_2008_03!Y18+sz_gk_forg_2008_04!Y18+sz_gk_forg_2008_05!Y18+sz_gk_forg_2008_06!Y18+sz_gk_forg_2008_07!Y18+sz_gk_forg_2008_08!Y18+sz_gk_forg_2008_09!Y18+sz_gk_forg_2008_10!Y18+sz_gk_forg_2008_11!Y18+sz_gk_forg_2008_12!Y18</f>
        <v>0</v>
      </c>
      <c r="Z18" s="362">
        <f>SUM(X18:Y18)</f>
        <v>0</v>
      </c>
    </row>
    <row r="19" spans="1:26" ht="10.5" customHeight="1" thickBot="1">
      <c r="A19" s="446"/>
      <c r="B19" s="118" t="s">
        <v>0</v>
      </c>
      <c r="C19" s="383">
        <f>C18/C17-1</f>
        <v>0.4011939942802669</v>
      </c>
      <c r="D19" s="384">
        <f>D18/D17-1</f>
        <v>0.29124144555168696</v>
      </c>
      <c r="E19" s="385">
        <f aca="true" t="shared" si="4" ref="E19:T19">E18/E17-1</f>
        <v>0.35253068707157653</v>
      </c>
      <c r="F19" s="366">
        <f t="shared" si="4"/>
        <v>0.5649599993512313</v>
      </c>
      <c r="G19" s="367">
        <f t="shared" si="4"/>
        <v>0.35243367935409453</v>
      </c>
      <c r="H19" s="368">
        <f t="shared" si="4"/>
        <v>0.4710977686010287</v>
      </c>
      <c r="I19" s="366">
        <f>I18/I17-1</f>
        <v>0.4620565832426551</v>
      </c>
      <c r="J19" s="367">
        <f>J18/J17-1</f>
        <v>0.4902992898755931</v>
      </c>
      <c r="K19" s="368">
        <f t="shared" si="4"/>
        <v>0.4762253346997869</v>
      </c>
      <c r="L19" s="366">
        <f t="shared" si="4"/>
        <v>0.6379391560353287</v>
      </c>
      <c r="M19" s="367">
        <f t="shared" si="4"/>
        <v>0.23878839455351497</v>
      </c>
      <c r="N19" s="368">
        <f t="shared" si="4"/>
        <v>0.4790749332430111</v>
      </c>
      <c r="O19" s="363">
        <f t="shared" si="4"/>
        <v>-0.3653049141503848</v>
      </c>
      <c r="P19" s="364">
        <f t="shared" si="4"/>
        <v>-0.44999999999999996</v>
      </c>
      <c r="Q19" s="368">
        <f t="shared" si="4"/>
        <v>-0.40277319247276333</v>
      </c>
      <c r="R19" s="366">
        <f t="shared" si="4"/>
        <v>-0.042424242424242475</v>
      </c>
      <c r="S19" s="367">
        <f t="shared" si="4"/>
        <v>-0.04379562043795615</v>
      </c>
      <c r="T19" s="368">
        <f t="shared" si="4"/>
        <v>-0.04304635761589404</v>
      </c>
      <c r="U19" s="369">
        <v>0</v>
      </c>
      <c r="V19" s="370">
        <v>0</v>
      </c>
      <c r="W19" s="378">
        <v>0</v>
      </c>
      <c r="X19" s="369">
        <v>0</v>
      </c>
      <c r="Y19" s="370">
        <v>0</v>
      </c>
      <c r="Z19" s="378">
        <v>0</v>
      </c>
    </row>
    <row r="20" spans="1:26" ht="13.5" customHeight="1">
      <c r="A20" s="394" t="s">
        <v>31</v>
      </c>
      <c r="B20" s="122">
        <v>2007</v>
      </c>
      <c r="C20" s="356">
        <f>sz_gk_forg_2008_01!C20+sz_gk_forg_2008_02!C20+sz_gk_forg_2008_03!C20+sz_gk_forg_2008_04!C20+sz_gk_forg_2008_05!C20+sz_gk_forg_2008_06!C20+sz_gk_forg_2008_07!C20+sz_gk_forg_2008_08!C20+sz_gk_forg_2008_09!C20+sz_gk_forg_2008_10!C20+sz_gk_forg_2008_11!C20+sz_gk_forg_2008_12!C20</f>
        <v>62</v>
      </c>
      <c r="D20" s="357">
        <f>sz_gk_forg_2008_01!D20+sz_gk_forg_2008_02!D20+sz_gk_forg_2008_03!D20+sz_gk_forg_2008_04!D20+sz_gk_forg_2008_05!D20+sz_gk_forg_2008_06!D20+sz_gk_forg_2008_07!D20+sz_gk_forg_2008_08!D20+sz_gk_forg_2008_09!D20+sz_gk_forg_2008_10!D20+sz_gk_forg_2008_11!D20+sz_gk_forg_2008_12!D20</f>
        <v>62</v>
      </c>
      <c r="E20" s="358">
        <f>SUM(C20:D20)</f>
        <v>124</v>
      </c>
      <c r="F20" s="356">
        <f>sz_gk_forg_2008_01!F20+sz_gk_forg_2008_02!F20+sz_gk_forg_2008_03!F20+sz_gk_forg_2008_04!F20+sz_gk_forg_2008_05!F20+sz_gk_forg_2008_06!F20+sz_gk_forg_2008_07!F20+sz_gk_forg_2008_08!F20+sz_gk_forg_2008_09!F20+sz_gk_forg_2008_10!F20+sz_gk_forg_2008_11!F20+sz_gk_forg_2008_12!F20</f>
        <v>17</v>
      </c>
      <c r="G20" s="357">
        <f>sz_gk_forg_2008_01!G20+sz_gk_forg_2008_02!G20+sz_gk_forg_2008_03!G20+sz_gk_forg_2008_04!G20+sz_gk_forg_2008_05!G20+sz_gk_forg_2008_06!G20+sz_gk_forg_2008_07!G20+sz_gk_forg_2008_08!G20+sz_gk_forg_2008_09!G20+sz_gk_forg_2008_10!G20+sz_gk_forg_2008_11!G20+sz_gk_forg_2008_12!G20</f>
        <v>16</v>
      </c>
      <c r="H20" s="358">
        <f>SUM(F20:G20)</f>
        <v>33</v>
      </c>
      <c r="I20" s="356">
        <f>sz_gk_forg_2008_01!I20+sz_gk_forg_2008_02!I20+sz_gk_forg_2008_03!I20+sz_gk_forg_2008_04!I20+sz_gk_forg_2008_05!I20+sz_gk_forg_2008_06!I20+sz_gk_forg_2008_07!I20+sz_gk_forg_2008_08!I20+sz_gk_forg_2008_09!I20+sz_gk_forg_2008_10!I20+sz_gk_forg_2008_11!I20+sz_gk_forg_2008_12!I20</f>
        <v>0</v>
      </c>
      <c r="J20" s="357">
        <f>sz_gk_forg_2008_01!J20+sz_gk_forg_2008_02!J20+sz_gk_forg_2008_03!J20+sz_gk_forg_2008_04!J20+sz_gk_forg_2008_05!J20+sz_gk_forg_2008_06!J20+sz_gk_forg_2008_07!J20+sz_gk_forg_2008_08!J20+sz_gk_forg_2008_09!J20+sz_gk_forg_2008_10!J20+sz_gk_forg_2008_11!J20+sz_gk_forg_2008_12!J20</f>
        <v>0</v>
      </c>
      <c r="K20" s="358">
        <f>SUM(I20:J20)</f>
        <v>0</v>
      </c>
      <c r="L20" s="356">
        <f>sz_gk_forg_2008_01!L20+sz_gk_forg_2008_02!L20+sz_gk_forg_2008_03!L20+sz_gk_forg_2008_04!L20+sz_gk_forg_2008_05!L20+sz_gk_forg_2008_06!L20+sz_gk_forg_2008_07!L20+sz_gk_forg_2008_08!L20+sz_gk_forg_2008_09!L20+sz_gk_forg_2008_10!L20+sz_gk_forg_2008_11!L20+sz_gk_forg_2008_12!L20</f>
        <v>0</v>
      </c>
      <c r="M20" s="357">
        <f>sz_gk_forg_2008_01!M20+sz_gk_forg_2008_02!M20+sz_gk_forg_2008_03!M20+sz_gk_forg_2008_04!M20+sz_gk_forg_2008_05!M20+sz_gk_forg_2008_06!M20+sz_gk_forg_2008_07!M20+sz_gk_forg_2008_08!M20+sz_gk_forg_2008_09!M20+sz_gk_forg_2008_10!M20+sz_gk_forg_2008_11!M20+sz_gk_forg_2008_12!M20</f>
        <v>0</v>
      </c>
      <c r="N20" s="358">
        <f>SUM(L20:M20)</f>
        <v>0</v>
      </c>
      <c r="O20" s="356">
        <f>sz_gk_forg_2008_01!O20+sz_gk_forg_2008_02!O20+sz_gk_forg_2008_03!O20+sz_gk_forg_2008_04!O20+sz_gk_forg_2008_05!O20+sz_gk_forg_2008_06!O20+sz_gk_forg_2008_07!O20+sz_gk_forg_2008_08!O20+sz_gk_forg_2008_09!O20+sz_gk_forg_2008_10!O20+sz_gk_forg_2008_11!O20+sz_gk_forg_2008_12!O20</f>
        <v>0</v>
      </c>
      <c r="P20" s="357">
        <f>sz_gk_forg_2008_01!P20+sz_gk_forg_2008_02!P20+sz_gk_forg_2008_03!P20+sz_gk_forg_2008_04!P20+sz_gk_forg_2008_05!P20+sz_gk_forg_2008_06!P20+sz_gk_forg_2008_07!P20+sz_gk_forg_2008_08!P20+sz_gk_forg_2008_09!P20+sz_gk_forg_2008_10!P20+sz_gk_forg_2008_11!P20+sz_gk_forg_2008_12!P20</f>
        <v>0</v>
      </c>
      <c r="Q20" s="358">
        <f>SUM(O20:P20)</f>
        <v>0</v>
      </c>
      <c r="R20" s="356">
        <f>sz_gk_forg_2008_01!R20+sz_gk_forg_2008_02!R20+sz_gk_forg_2008_03!R20+sz_gk_forg_2008_04!R20+sz_gk_forg_2008_05!R20+sz_gk_forg_2008_06!R20+sz_gk_forg_2008_07!R20+sz_gk_forg_2008_08!R20+sz_gk_forg_2008_09!R20+sz_gk_forg_2008_10!R20+sz_gk_forg_2008_11!R20+sz_gk_forg_2008_12!R20</f>
        <v>0</v>
      </c>
      <c r="S20" s="357">
        <f>sz_gk_forg_2008_01!S20+sz_gk_forg_2008_02!S20+sz_gk_forg_2008_03!S20+sz_gk_forg_2008_04!S20+sz_gk_forg_2008_05!S20+sz_gk_forg_2008_06!S20+sz_gk_forg_2008_07!S20+sz_gk_forg_2008_08!S20+sz_gk_forg_2008_09!S20+sz_gk_forg_2008_10!S20+sz_gk_forg_2008_11!S20+sz_gk_forg_2008_12!S20</f>
        <v>0</v>
      </c>
      <c r="T20" s="358">
        <f>SUM(R20:S20)</f>
        <v>0</v>
      </c>
      <c r="U20" s="356">
        <f>sz_gk_forg_2008_01!U20+sz_gk_forg_2008_02!U20+sz_gk_forg_2008_03!U20+sz_gk_forg_2008_04!U20+sz_gk_forg_2008_05!U20+sz_gk_forg_2008_06!U20+sz_gk_forg_2008_07!U20+sz_gk_forg_2008_08!U20+sz_gk_forg_2008_09!U20+sz_gk_forg_2008_10!U20+sz_gk_forg_2008_11!U20+sz_gk_forg_2008_12!U20</f>
        <v>0</v>
      </c>
      <c r="V20" s="357">
        <f>sz_gk_forg_2008_01!V20+sz_gk_forg_2008_02!V20+sz_gk_forg_2008_03!V20+sz_gk_forg_2008_04!V20+sz_gk_forg_2008_05!V20+sz_gk_forg_2008_06!V20+sz_gk_forg_2008_07!V20+sz_gk_forg_2008_08!V20+sz_gk_forg_2008_09!V20+sz_gk_forg_2008_10!V20+sz_gk_forg_2008_11!V20+sz_gk_forg_2008_12!V20</f>
        <v>0</v>
      </c>
      <c r="W20" s="358">
        <f>SUM(U20:V20)</f>
        <v>0</v>
      </c>
      <c r="X20" s="356">
        <f>sz_gk_forg_2008_01!X20+sz_gk_forg_2008_02!X20+sz_gk_forg_2008_03!X20+sz_gk_forg_2008_04!X20+sz_gk_forg_2008_05!X20+sz_gk_forg_2008_06!X20+sz_gk_forg_2008_07!X20+sz_gk_forg_2008_08!X20+sz_gk_forg_2008_09!X20+sz_gk_forg_2008_10!X20+sz_gk_forg_2008_11!X20+sz_gk_forg_2008_12!X20</f>
        <v>17</v>
      </c>
      <c r="Y20" s="357">
        <f>sz_gk_forg_2008_01!Y20+sz_gk_forg_2008_02!Y20+sz_gk_forg_2008_03!Y20+sz_gk_forg_2008_04!Y20+sz_gk_forg_2008_05!Y20+sz_gk_forg_2008_06!Y20+sz_gk_forg_2008_07!Y20+sz_gk_forg_2008_08!Y20+sz_gk_forg_2008_09!Y20+sz_gk_forg_2008_10!Y20+sz_gk_forg_2008_11!Y20+sz_gk_forg_2008_12!Y20</f>
        <v>16</v>
      </c>
      <c r="Z20" s="358">
        <f>SUM(X20:Y20)</f>
        <v>33</v>
      </c>
    </row>
    <row r="21" spans="1:26" ht="13.5" customHeight="1">
      <c r="A21" s="395"/>
      <c r="B21" s="120">
        <v>2008</v>
      </c>
      <c r="C21" s="360">
        <f>sz_gk_forg_2008_01!C21+sz_gk_forg_2008_02!C21+sz_gk_forg_2008_03!C21+sz_gk_forg_2008_04!C21+sz_gk_forg_2008_05!C21+sz_gk_forg_2008_06!C21+sz_gk_forg_2008_07!C21+sz_gk_forg_2008_08!C21+sz_gk_forg_2008_09!C21+sz_gk_forg_2008_10!C21+sz_gk_forg_2008_11!C21+sz_gk_forg_2008_12!C21</f>
        <v>76</v>
      </c>
      <c r="D21" s="361">
        <f>sz_gk_forg_2008_01!D21+sz_gk_forg_2008_02!D21+sz_gk_forg_2008_03!D21+sz_gk_forg_2008_04!D21+sz_gk_forg_2008_05!D21+sz_gk_forg_2008_06!D21+sz_gk_forg_2008_07!D21+sz_gk_forg_2008_08!D21+sz_gk_forg_2008_09!D21+sz_gk_forg_2008_10!D21+sz_gk_forg_2008_11!D21+sz_gk_forg_2008_12!D21</f>
        <v>71</v>
      </c>
      <c r="E21" s="362">
        <f>SUM(C21:D21)</f>
        <v>147</v>
      </c>
      <c r="F21" s="360">
        <f>sz_gk_forg_2008_01!F21+sz_gk_forg_2008_02!F21+sz_gk_forg_2008_03!F21+sz_gk_forg_2008_04!F21+sz_gk_forg_2008_05!F21+sz_gk_forg_2008_06!F21+sz_gk_forg_2008_07!F21+sz_gk_forg_2008_08!F21+sz_gk_forg_2008_09!F21+sz_gk_forg_2008_10!F21+sz_gk_forg_2008_11!F21+sz_gk_forg_2008_12!F21</f>
        <v>21</v>
      </c>
      <c r="G21" s="361">
        <f>sz_gk_forg_2008_01!G21+sz_gk_forg_2008_02!G21+sz_gk_forg_2008_03!G21+sz_gk_forg_2008_04!G21+sz_gk_forg_2008_05!G21+sz_gk_forg_2008_06!G21+sz_gk_forg_2008_07!G21+sz_gk_forg_2008_08!G21+sz_gk_forg_2008_09!G21+sz_gk_forg_2008_10!G21+sz_gk_forg_2008_11!G21+sz_gk_forg_2008_12!G21</f>
        <v>18</v>
      </c>
      <c r="H21" s="362">
        <f>SUM(F21:G21)</f>
        <v>39</v>
      </c>
      <c r="I21" s="360">
        <f>sz_gk_forg_2008_01!I21+sz_gk_forg_2008_02!I21+sz_gk_forg_2008_03!I21+sz_gk_forg_2008_04!I21+sz_gk_forg_2008_05!I21+sz_gk_forg_2008_06!I21+sz_gk_forg_2008_07!I21+sz_gk_forg_2008_08!I21+sz_gk_forg_2008_09!I21+sz_gk_forg_2008_10!I21+sz_gk_forg_2008_11!I21+sz_gk_forg_2008_12!I21</f>
        <v>0</v>
      </c>
      <c r="J21" s="361">
        <f>sz_gk_forg_2008_01!J21+sz_gk_forg_2008_02!J21+sz_gk_forg_2008_03!J21+sz_gk_forg_2008_04!J21+sz_gk_forg_2008_05!J21+sz_gk_forg_2008_06!J21+sz_gk_forg_2008_07!J21+sz_gk_forg_2008_08!J21+sz_gk_forg_2008_09!J21+sz_gk_forg_2008_10!J21+sz_gk_forg_2008_11!J21+sz_gk_forg_2008_12!J21</f>
        <v>0</v>
      </c>
      <c r="K21" s="362">
        <f>SUM(I21:J21)</f>
        <v>0</v>
      </c>
      <c r="L21" s="360">
        <f>sz_gk_forg_2008_01!L21+sz_gk_forg_2008_02!L21+sz_gk_forg_2008_03!L21+sz_gk_forg_2008_04!L21+sz_gk_forg_2008_05!L21+sz_gk_forg_2008_06!L21+sz_gk_forg_2008_07!L21+sz_gk_forg_2008_08!L21+sz_gk_forg_2008_09!L21+sz_gk_forg_2008_10!L21+sz_gk_forg_2008_11!L21+sz_gk_forg_2008_12!L21</f>
        <v>0</v>
      </c>
      <c r="M21" s="361">
        <f>sz_gk_forg_2008_01!M21+sz_gk_forg_2008_02!M21+sz_gk_forg_2008_03!M21+sz_gk_forg_2008_04!M21+sz_gk_forg_2008_05!M21+sz_gk_forg_2008_06!M21+sz_gk_forg_2008_07!M21+sz_gk_forg_2008_08!M21+sz_gk_forg_2008_09!M21+sz_gk_forg_2008_10!M21+sz_gk_forg_2008_11!M21+sz_gk_forg_2008_12!M21</f>
        <v>0</v>
      </c>
      <c r="N21" s="362">
        <f>SUM(L21:M21)</f>
        <v>0</v>
      </c>
      <c r="O21" s="360">
        <f>sz_gk_forg_2008_01!O21+sz_gk_forg_2008_02!O21+sz_gk_forg_2008_03!O21+sz_gk_forg_2008_04!O21+sz_gk_forg_2008_05!O21+sz_gk_forg_2008_06!O21+sz_gk_forg_2008_07!O21+sz_gk_forg_2008_08!O21+sz_gk_forg_2008_09!O21+sz_gk_forg_2008_10!O21+sz_gk_forg_2008_11!O21+sz_gk_forg_2008_12!O21</f>
        <v>0</v>
      </c>
      <c r="P21" s="361">
        <f>sz_gk_forg_2008_01!P21+sz_gk_forg_2008_02!P21+sz_gk_forg_2008_03!P21+sz_gk_forg_2008_04!P21+sz_gk_forg_2008_05!P21+sz_gk_forg_2008_06!P21+sz_gk_forg_2008_07!P21+sz_gk_forg_2008_08!P21+sz_gk_forg_2008_09!P21+sz_gk_forg_2008_10!P21+sz_gk_forg_2008_11!P21+sz_gk_forg_2008_12!P21</f>
        <v>0</v>
      </c>
      <c r="Q21" s="362">
        <f>SUM(O21:P21)</f>
        <v>0</v>
      </c>
      <c r="R21" s="360">
        <f>sz_gk_forg_2008_01!R21+sz_gk_forg_2008_02!R21+sz_gk_forg_2008_03!R21+sz_gk_forg_2008_04!R21+sz_gk_forg_2008_05!R21+sz_gk_forg_2008_06!R21+sz_gk_forg_2008_07!R21+sz_gk_forg_2008_08!R21+sz_gk_forg_2008_09!R21+sz_gk_forg_2008_10!R21+sz_gk_forg_2008_11!R21+sz_gk_forg_2008_12!R21</f>
        <v>0</v>
      </c>
      <c r="S21" s="361">
        <f>sz_gk_forg_2008_01!S21+sz_gk_forg_2008_02!S21+sz_gk_forg_2008_03!S21+sz_gk_forg_2008_04!S21+sz_gk_forg_2008_05!S21+sz_gk_forg_2008_06!S21+sz_gk_forg_2008_07!S21+sz_gk_forg_2008_08!S21+sz_gk_forg_2008_09!S21+sz_gk_forg_2008_10!S21+sz_gk_forg_2008_11!S21+sz_gk_forg_2008_12!S21</f>
        <v>0</v>
      </c>
      <c r="T21" s="362">
        <f>SUM(R21:S21)</f>
        <v>0</v>
      </c>
      <c r="U21" s="360">
        <f>sz_gk_forg_2008_01!U21+sz_gk_forg_2008_02!U21+sz_gk_forg_2008_03!U21+sz_gk_forg_2008_04!U21+sz_gk_forg_2008_05!U21+sz_gk_forg_2008_06!U21+sz_gk_forg_2008_07!U21+sz_gk_forg_2008_08!U21+sz_gk_forg_2008_09!U21+sz_gk_forg_2008_10!U21+sz_gk_forg_2008_11!U21+sz_gk_forg_2008_12!U21</f>
        <v>0</v>
      </c>
      <c r="V21" s="361">
        <f>sz_gk_forg_2008_01!V21+sz_gk_forg_2008_02!V21+sz_gk_forg_2008_03!V21+sz_gk_forg_2008_04!V21+sz_gk_forg_2008_05!V21+sz_gk_forg_2008_06!V21+sz_gk_forg_2008_07!V21+sz_gk_forg_2008_08!V21+sz_gk_forg_2008_09!V21+sz_gk_forg_2008_10!V21+sz_gk_forg_2008_11!V21+sz_gk_forg_2008_12!V21</f>
        <v>0</v>
      </c>
      <c r="W21" s="362">
        <f>SUM(U21:V21)</f>
        <v>0</v>
      </c>
      <c r="X21" s="360">
        <f>sz_gk_forg_2008_01!X21+sz_gk_forg_2008_02!X21+sz_gk_forg_2008_03!X21+sz_gk_forg_2008_04!X21+sz_gk_forg_2008_05!X21+sz_gk_forg_2008_06!X21+sz_gk_forg_2008_07!X21+sz_gk_forg_2008_08!X21+sz_gk_forg_2008_09!X21+sz_gk_forg_2008_10!X21+sz_gk_forg_2008_11!X21+sz_gk_forg_2008_12!X21</f>
        <v>21</v>
      </c>
      <c r="Y21" s="361">
        <f>sz_gk_forg_2008_01!Y21+sz_gk_forg_2008_02!Y21+sz_gk_forg_2008_03!Y21+sz_gk_forg_2008_04!Y21+sz_gk_forg_2008_05!Y21+sz_gk_forg_2008_06!Y21+sz_gk_forg_2008_07!Y21+sz_gk_forg_2008_08!Y21+sz_gk_forg_2008_09!Y21+sz_gk_forg_2008_10!Y21+sz_gk_forg_2008_11!Y21+sz_gk_forg_2008_12!Y21</f>
        <v>18</v>
      </c>
      <c r="Z21" s="362">
        <f>SUM(X21:Y21)</f>
        <v>39</v>
      </c>
    </row>
    <row r="22" spans="1:26" ht="10.5" customHeight="1" thickBot="1">
      <c r="A22" s="396"/>
      <c r="B22" s="123" t="s">
        <v>0</v>
      </c>
      <c r="C22" s="363">
        <f aca="true" t="shared" si="5" ref="C22:H22">C21/C20-1</f>
        <v>0.22580645161290325</v>
      </c>
      <c r="D22" s="364">
        <f t="shared" si="5"/>
        <v>0.14516129032258074</v>
      </c>
      <c r="E22" s="365">
        <f t="shared" si="5"/>
        <v>0.185483870967742</v>
      </c>
      <c r="F22" s="363">
        <f t="shared" si="5"/>
        <v>0.23529411764705888</v>
      </c>
      <c r="G22" s="364">
        <f t="shared" si="5"/>
        <v>0.125</v>
      </c>
      <c r="H22" s="365">
        <f t="shared" si="5"/>
        <v>0.18181818181818188</v>
      </c>
      <c r="I22" s="369">
        <v>0</v>
      </c>
      <c r="J22" s="370">
        <v>0</v>
      </c>
      <c r="K22" s="386">
        <v>0</v>
      </c>
      <c r="L22" s="369">
        <v>0</v>
      </c>
      <c r="M22" s="370">
        <v>0</v>
      </c>
      <c r="N22" s="386">
        <v>0</v>
      </c>
      <c r="O22" s="387">
        <v>0</v>
      </c>
      <c r="P22" s="377">
        <v>0</v>
      </c>
      <c r="Q22" s="386">
        <v>0</v>
      </c>
      <c r="R22" s="369">
        <v>0</v>
      </c>
      <c r="S22" s="370">
        <v>0</v>
      </c>
      <c r="T22" s="386">
        <v>0</v>
      </c>
      <c r="U22" s="369">
        <v>0</v>
      </c>
      <c r="V22" s="370">
        <v>0</v>
      </c>
      <c r="W22" s="378">
        <v>0</v>
      </c>
      <c r="X22" s="381">
        <f>X21/X20-1</f>
        <v>0.23529411764705888</v>
      </c>
      <c r="Y22" s="382">
        <f>Y21/Y20-1</f>
        <v>0.125</v>
      </c>
      <c r="Z22" s="388">
        <f>Z21/Z20-1</f>
        <v>0.18181818181818188</v>
      </c>
    </row>
    <row r="23" spans="1:26" ht="13.5" customHeight="1" thickBot="1">
      <c r="A23" s="446" t="s">
        <v>10</v>
      </c>
      <c r="B23" s="119">
        <v>2007</v>
      </c>
      <c r="C23" s="356">
        <f>sz_gk_forg_2008_01!C23+sz_gk_forg_2008_02!C23+sz_gk_forg_2008_03!C23+sz_gk_forg_2008_04!C23+sz_gk_forg_2008_05!C23+sz_gk_forg_2008_06!C23+sz_gk_forg_2008_07!C23+sz_gk_forg_2008_08!C23+sz_gk_forg_2008_09!C23+sz_gk_forg_2008_10!C23+sz_gk_forg_2008_11!C23+sz_gk_forg_2008_12!C23</f>
        <v>352610</v>
      </c>
      <c r="D23" s="357">
        <f>sz_gk_forg_2008_01!D23+sz_gk_forg_2008_02!D23+sz_gk_forg_2008_03!D23+sz_gk_forg_2008_04!D23+sz_gk_forg_2008_05!D23+sz_gk_forg_2008_06!D23+sz_gk_forg_2008_07!D23+sz_gk_forg_2008_08!D23+sz_gk_forg_2008_09!D23+sz_gk_forg_2008_10!D23+sz_gk_forg_2008_11!D23+sz_gk_forg_2008_12!D23</f>
        <v>306536</v>
      </c>
      <c r="E23" s="358">
        <f>SUM(C23:D23)</f>
        <v>659146</v>
      </c>
      <c r="F23" s="356">
        <f>sz_gk_forg_2008_01!F23+sz_gk_forg_2008_02!F23+sz_gk_forg_2008_03!F23+sz_gk_forg_2008_04!F23+sz_gk_forg_2008_05!F23+sz_gk_forg_2008_06!F23+sz_gk_forg_2008_07!F23+sz_gk_forg_2008_08!F23+sz_gk_forg_2008_09!F23+sz_gk_forg_2008_10!F23+sz_gk_forg_2008_11!F23+sz_gk_forg_2008_12!F23</f>
        <v>132382</v>
      </c>
      <c r="G23" s="357">
        <f>sz_gk_forg_2008_01!G23+sz_gk_forg_2008_02!G23+sz_gk_forg_2008_03!G23+sz_gk_forg_2008_04!G23+sz_gk_forg_2008_05!G23+sz_gk_forg_2008_06!G23+sz_gk_forg_2008_07!G23+sz_gk_forg_2008_08!G23+sz_gk_forg_2008_09!G23+sz_gk_forg_2008_10!G23+sz_gk_forg_2008_11!G23+sz_gk_forg_2008_12!G23</f>
        <v>122849</v>
      </c>
      <c r="H23" s="358">
        <f t="shared" si="0"/>
        <v>255231</v>
      </c>
      <c r="I23" s="356">
        <f>sz_gk_forg_2008_01!I23+sz_gk_forg_2008_02!I23+sz_gk_forg_2008_03!I23+sz_gk_forg_2008_04!I23+sz_gk_forg_2008_05!I23+sz_gk_forg_2008_06!I23+sz_gk_forg_2008_07!I23+sz_gk_forg_2008_08!I23+sz_gk_forg_2008_09!I23+sz_gk_forg_2008_10!I23+sz_gk_forg_2008_11!I23+sz_gk_forg_2008_12!I23</f>
        <v>118768</v>
      </c>
      <c r="J23" s="357">
        <f>sz_gk_forg_2008_01!J23+sz_gk_forg_2008_02!J23+sz_gk_forg_2008_03!J23+sz_gk_forg_2008_04!J23+sz_gk_forg_2008_05!J23+sz_gk_forg_2008_06!J23+sz_gk_forg_2008_07!J23+sz_gk_forg_2008_08!J23+sz_gk_forg_2008_09!J23+sz_gk_forg_2008_10!J23+sz_gk_forg_2008_11!J23+sz_gk_forg_2008_12!J23</f>
        <v>112703</v>
      </c>
      <c r="K23" s="358">
        <f>SUM(I23:J23)</f>
        <v>231471</v>
      </c>
      <c r="L23" s="356">
        <f>sz_gk_forg_2008_01!L23+sz_gk_forg_2008_02!L23+sz_gk_forg_2008_03!L23+sz_gk_forg_2008_04!L23+sz_gk_forg_2008_05!L23+sz_gk_forg_2008_06!L23+sz_gk_forg_2008_07!L23+sz_gk_forg_2008_08!L23+sz_gk_forg_2008_09!L23+sz_gk_forg_2008_10!L23+sz_gk_forg_2008_11!L23+sz_gk_forg_2008_12!L23</f>
        <v>11937</v>
      </c>
      <c r="M23" s="357">
        <f>sz_gk_forg_2008_01!M23+sz_gk_forg_2008_02!M23+sz_gk_forg_2008_03!M23+sz_gk_forg_2008_04!M23+sz_gk_forg_2008_05!M23+sz_gk_forg_2008_06!M23+sz_gk_forg_2008_07!M23+sz_gk_forg_2008_08!M23+sz_gk_forg_2008_09!M23+sz_gk_forg_2008_10!M23+sz_gk_forg_2008_11!M23+sz_gk_forg_2008_12!M23</f>
        <v>8967</v>
      </c>
      <c r="N23" s="358">
        <f t="shared" si="3"/>
        <v>20904</v>
      </c>
      <c r="O23" s="356">
        <f>sz_gk_forg_2008_01!O23+sz_gk_forg_2008_02!O23+sz_gk_forg_2008_03!O23+sz_gk_forg_2008_04!O23+sz_gk_forg_2008_05!O23+sz_gk_forg_2008_06!O23+sz_gk_forg_2008_07!O23+sz_gk_forg_2008_08!O23+sz_gk_forg_2008_09!O23+sz_gk_forg_2008_10!O23+sz_gk_forg_2008_11!O23+sz_gk_forg_2008_12!O23</f>
        <v>1267</v>
      </c>
      <c r="P23" s="357">
        <f>sz_gk_forg_2008_01!P23+sz_gk_forg_2008_02!P23+sz_gk_forg_2008_03!P23+sz_gk_forg_2008_04!P23+sz_gk_forg_2008_05!P23+sz_gk_forg_2008_06!P23+sz_gk_forg_2008_07!P23+sz_gk_forg_2008_08!P23+sz_gk_forg_2008_09!P23+sz_gk_forg_2008_10!P23+sz_gk_forg_2008_11!P23+sz_gk_forg_2008_12!P23</f>
        <v>709</v>
      </c>
      <c r="Q23" s="358">
        <f>SUM(O23:P23)</f>
        <v>1976</v>
      </c>
      <c r="R23" s="356">
        <f>sz_gk_forg_2008_01!R23+sz_gk_forg_2008_02!R23+sz_gk_forg_2008_03!R23+sz_gk_forg_2008_04!R23+sz_gk_forg_2008_05!R23+sz_gk_forg_2008_06!R23+sz_gk_forg_2008_07!R23+sz_gk_forg_2008_08!R23+sz_gk_forg_2008_09!R23+sz_gk_forg_2008_10!R23+sz_gk_forg_2008_11!R23+sz_gk_forg_2008_12!R23</f>
        <v>410</v>
      </c>
      <c r="S23" s="357">
        <f>sz_gk_forg_2008_01!S23+sz_gk_forg_2008_02!S23+sz_gk_forg_2008_03!S23+sz_gk_forg_2008_04!S23+sz_gk_forg_2008_05!S23+sz_gk_forg_2008_06!S23+sz_gk_forg_2008_07!S23+sz_gk_forg_2008_08!S23+sz_gk_forg_2008_09!S23+sz_gk_forg_2008_10!S23+sz_gk_forg_2008_11!S23+sz_gk_forg_2008_12!S23</f>
        <v>470</v>
      </c>
      <c r="T23" s="358">
        <f>SUM(R23:S23)</f>
        <v>880</v>
      </c>
      <c r="U23" s="356">
        <f>sz_gk_forg_2008_01!U23+sz_gk_forg_2008_02!U23+sz_gk_forg_2008_03!U23+sz_gk_forg_2008_04!U23+sz_gk_forg_2008_05!U23+sz_gk_forg_2008_06!U23+sz_gk_forg_2008_07!U23+sz_gk_forg_2008_08!U23+sz_gk_forg_2008_09!U23+sz_gk_forg_2008_10!U23+sz_gk_forg_2008_11!U23+sz_gk_forg_2008_12!U23</f>
        <v>0</v>
      </c>
      <c r="V23" s="357">
        <f>sz_gk_forg_2008_01!V23+sz_gk_forg_2008_02!V23+sz_gk_forg_2008_03!V23+sz_gk_forg_2008_04!V23+sz_gk_forg_2008_05!V23+sz_gk_forg_2008_06!V23+sz_gk_forg_2008_07!V23+sz_gk_forg_2008_08!V23+sz_gk_forg_2008_09!V23+sz_gk_forg_2008_10!V23+sz_gk_forg_2008_11!V23+sz_gk_forg_2008_12!V23</f>
        <v>0</v>
      </c>
      <c r="W23" s="358">
        <f>SUM(U23:V23)</f>
        <v>0</v>
      </c>
      <c r="X23" s="356">
        <f>sz_gk_forg_2008_01!X23+sz_gk_forg_2008_02!X23+sz_gk_forg_2008_03!X23+sz_gk_forg_2008_04!X23+sz_gk_forg_2008_05!X23+sz_gk_forg_2008_06!X23+sz_gk_forg_2008_07!X23+sz_gk_forg_2008_08!X23+sz_gk_forg_2008_09!X23+sz_gk_forg_2008_10!X23+sz_gk_forg_2008_11!X23+sz_gk_forg_2008_12!X23</f>
        <v>0</v>
      </c>
      <c r="Y23" s="357">
        <f>sz_gk_forg_2008_01!Y23+sz_gk_forg_2008_02!Y23+sz_gk_forg_2008_03!Y23+sz_gk_forg_2008_04!Y23+sz_gk_forg_2008_05!Y23+sz_gk_forg_2008_06!Y23+sz_gk_forg_2008_07!Y23+sz_gk_forg_2008_08!Y23+sz_gk_forg_2008_09!Y23+sz_gk_forg_2008_10!Y23+sz_gk_forg_2008_11!Y23+sz_gk_forg_2008_12!Y23</f>
        <v>0</v>
      </c>
      <c r="Z23" s="358">
        <f>SUM(X23:Y23)</f>
        <v>0</v>
      </c>
    </row>
    <row r="24" spans="1:26" ht="13.5" customHeight="1" thickBot="1">
      <c r="A24" s="446"/>
      <c r="B24" s="120">
        <v>2008</v>
      </c>
      <c r="C24" s="360">
        <f>sz_gk_forg_2008_01!C24+sz_gk_forg_2008_02!C24+sz_gk_forg_2008_03!C24+sz_gk_forg_2008_04!C24+sz_gk_forg_2008_05!C24+sz_gk_forg_2008_06!C24+sz_gk_forg_2008_07!C24+sz_gk_forg_2008_08!C24+sz_gk_forg_2008_09!C24+sz_gk_forg_2008_10!C24+sz_gk_forg_2008_11!C24+sz_gk_forg_2008_12!C24</f>
        <v>432113</v>
      </c>
      <c r="D24" s="361">
        <f>sz_gk_forg_2008_01!D24+sz_gk_forg_2008_02!D24+sz_gk_forg_2008_03!D24+sz_gk_forg_2008_04!D24+sz_gk_forg_2008_05!D24+sz_gk_forg_2008_06!D24+sz_gk_forg_2008_07!D24+sz_gk_forg_2008_08!D24+sz_gk_forg_2008_09!D24+sz_gk_forg_2008_10!D24+sz_gk_forg_2008_11!D24+sz_gk_forg_2008_12!D24</f>
        <v>394063</v>
      </c>
      <c r="E24" s="362">
        <f>SUM(C24:D24)</f>
        <v>826176</v>
      </c>
      <c r="F24" s="360">
        <f>sz_gk_forg_2008_01!F24+sz_gk_forg_2008_02!F24+sz_gk_forg_2008_03!F24+sz_gk_forg_2008_04!F24+sz_gk_forg_2008_05!F24+sz_gk_forg_2008_06!F24+sz_gk_forg_2008_07!F24+sz_gk_forg_2008_08!F24+sz_gk_forg_2008_09!F24+sz_gk_forg_2008_10!F24+sz_gk_forg_2008_11!F24+sz_gk_forg_2008_12!F24</f>
        <v>165773</v>
      </c>
      <c r="G24" s="361">
        <f>sz_gk_forg_2008_01!G24+sz_gk_forg_2008_02!G24+sz_gk_forg_2008_03!G24+sz_gk_forg_2008_04!G24+sz_gk_forg_2008_05!G24+sz_gk_forg_2008_06!G24+sz_gk_forg_2008_07!G24+sz_gk_forg_2008_08!G24+sz_gk_forg_2008_09!G24+sz_gk_forg_2008_10!G24+sz_gk_forg_2008_11!G24+sz_gk_forg_2008_12!G24</f>
        <v>162079</v>
      </c>
      <c r="H24" s="362">
        <f t="shared" si="0"/>
        <v>327852</v>
      </c>
      <c r="I24" s="360">
        <f>sz_gk_forg_2008_01!I24+sz_gk_forg_2008_02!I24+sz_gk_forg_2008_03!I24+sz_gk_forg_2008_04!I24+sz_gk_forg_2008_05!I24+sz_gk_forg_2008_06!I24+sz_gk_forg_2008_07!I24+sz_gk_forg_2008_08!I24+sz_gk_forg_2008_09!I24+sz_gk_forg_2008_10!I24+sz_gk_forg_2008_11!I24+sz_gk_forg_2008_12!I24</f>
        <v>151806</v>
      </c>
      <c r="J24" s="361">
        <f>sz_gk_forg_2008_01!J24+sz_gk_forg_2008_02!J24+sz_gk_forg_2008_03!J24+sz_gk_forg_2008_04!J24+sz_gk_forg_2008_05!J24+sz_gk_forg_2008_06!J24+sz_gk_forg_2008_07!J24+sz_gk_forg_2008_08!J24+sz_gk_forg_2008_09!J24+sz_gk_forg_2008_10!J24+sz_gk_forg_2008_11!J24+sz_gk_forg_2008_12!J24</f>
        <v>150805</v>
      </c>
      <c r="K24" s="362">
        <f>SUM(I24:J24)</f>
        <v>302611</v>
      </c>
      <c r="L24" s="360">
        <f>sz_gk_forg_2008_01!L24+sz_gk_forg_2008_02!L24+sz_gk_forg_2008_03!L24+sz_gk_forg_2008_04!L24+sz_gk_forg_2008_05!L24+sz_gk_forg_2008_06!L24+sz_gk_forg_2008_07!L24+sz_gk_forg_2008_08!L24+sz_gk_forg_2008_09!L24+sz_gk_forg_2008_10!L24+sz_gk_forg_2008_11!L24+sz_gk_forg_2008_12!L24</f>
        <v>12202</v>
      </c>
      <c r="M24" s="361">
        <f>sz_gk_forg_2008_01!M24+sz_gk_forg_2008_02!M24+sz_gk_forg_2008_03!M24+sz_gk_forg_2008_04!M24+sz_gk_forg_2008_05!M24+sz_gk_forg_2008_06!M24+sz_gk_forg_2008_07!M24+sz_gk_forg_2008_08!M24+sz_gk_forg_2008_09!M24+sz_gk_forg_2008_10!M24+sz_gk_forg_2008_11!M24+sz_gk_forg_2008_12!M24</f>
        <v>10204</v>
      </c>
      <c r="N24" s="362">
        <f t="shared" si="3"/>
        <v>22406</v>
      </c>
      <c r="O24" s="360">
        <f>sz_gk_forg_2008_01!O24+sz_gk_forg_2008_02!O24+sz_gk_forg_2008_03!O24+sz_gk_forg_2008_04!O24+sz_gk_forg_2008_05!O24+sz_gk_forg_2008_06!O24+sz_gk_forg_2008_07!O24+sz_gk_forg_2008_08!O24+sz_gk_forg_2008_09!O24+sz_gk_forg_2008_10!O24+sz_gk_forg_2008_11!O24+sz_gk_forg_2008_12!O24</f>
        <v>1258</v>
      </c>
      <c r="P24" s="361">
        <f>sz_gk_forg_2008_01!P24+sz_gk_forg_2008_02!P24+sz_gk_forg_2008_03!P24+sz_gk_forg_2008_04!P24+sz_gk_forg_2008_05!P24+sz_gk_forg_2008_06!P24+sz_gk_forg_2008_07!P24+sz_gk_forg_2008_08!P24+sz_gk_forg_2008_09!P24+sz_gk_forg_2008_10!P24+sz_gk_forg_2008_11!P24+sz_gk_forg_2008_12!P24</f>
        <v>645</v>
      </c>
      <c r="Q24" s="362">
        <f>SUM(O24:P24)</f>
        <v>1903</v>
      </c>
      <c r="R24" s="360">
        <f>sz_gk_forg_2008_01!R24+sz_gk_forg_2008_02!R24+sz_gk_forg_2008_03!R24+sz_gk_forg_2008_04!R24+sz_gk_forg_2008_05!R24+sz_gk_forg_2008_06!R24+sz_gk_forg_2008_07!R24+sz_gk_forg_2008_08!R24+sz_gk_forg_2008_09!R24+sz_gk_forg_2008_10!R24+sz_gk_forg_2008_11!R24+sz_gk_forg_2008_12!R24</f>
        <v>507</v>
      </c>
      <c r="S24" s="361">
        <f>sz_gk_forg_2008_01!S24+sz_gk_forg_2008_02!S24+sz_gk_forg_2008_03!S24+sz_gk_forg_2008_04!S24+sz_gk_forg_2008_05!S24+sz_gk_forg_2008_06!S24+sz_gk_forg_2008_07!S24+sz_gk_forg_2008_08!S24+sz_gk_forg_2008_09!S24+sz_gk_forg_2008_10!S24+sz_gk_forg_2008_11!S24+sz_gk_forg_2008_12!S24</f>
        <v>425</v>
      </c>
      <c r="T24" s="362">
        <f>SUM(R24:S24)</f>
        <v>932</v>
      </c>
      <c r="U24" s="360">
        <f>sz_gk_forg_2008_01!U24+sz_gk_forg_2008_02!U24+sz_gk_forg_2008_03!U24+sz_gk_forg_2008_04!U24+sz_gk_forg_2008_05!U24+sz_gk_forg_2008_06!U24+sz_gk_forg_2008_07!U24+sz_gk_forg_2008_08!U24+sz_gk_forg_2008_09!U24+sz_gk_forg_2008_10!U24+sz_gk_forg_2008_11!U24+sz_gk_forg_2008_12!U24</f>
        <v>0</v>
      </c>
      <c r="V24" s="361">
        <f>sz_gk_forg_2008_01!V24+sz_gk_forg_2008_02!V24+sz_gk_forg_2008_03!V24+sz_gk_forg_2008_04!V24+sz_gk_forg_2008_05!V24+sz_gk_forg_2008_06!V24+sz_gk_forg_2008_07!V24+sz_gk_forg_2008_08!V24+sz_gk_forg_2008_09!V24+sz_gk_forg_2008_10!V24+sz_gk_forg_2008_11!V24+sz_gk_forg_2008_12!V24</f>
        <v>0</v>
      </c>
      <c r="W24" s="362">
        <f>SUM(U24:V24)</f>
        <v>0</v>
      </c>
      <c r="X24" s="360">
        <f>sz_gk_forg_2008_01!X24+sz_gk_forg_2008_02!X24+sz_gk_forg_2008_03!X24+sz_gk_forg_2008_04!X24+sz_gk_forg_2008_05!X24+sz_gk_forg_2008_06!X24+sz_gk_forg_2008_07!X24+sz_gk_forg_2008_08!X24+sz_gk_forg_2008_09!X24+sz_gk_forg_2008_10!X24+sz_gk_forg_2008_11!X24+sz_gk_forg_2008_12!X24</f>
        <v>0</v>
      </c>
      <c r="Y24" s="361">
        <f>sz_gk_forg_2008_01!Y24+sz_gk_forg_2008_02!Y24+sz_gk_forg_2008_03!Y24+sz_gk_forg_2008_04!Y24+sz_gk_forg_2008_05!Y24+sz_gk_forg_2008_06!Y24+sz_gk_forg_2008_07!Y24+sz_gk_forg_2008_08!Y24+sz_gk_forg_2008_09!Y24+sz_gk_forg_2008_10!Y24+sz_gk_forg_2008_11!Y24+sz_gk_forg_2008_12!Y24</f>
        <v>0</v>
      </c>
      <c r="Z24" s="362">
        <f>SUM(X24:Y24)</f>
        <v>0</v>
      </c>
    </row>
    <row r="25" spans="1:26" ht="10.5" customHeight="1" thickBot="1">
      <c r="A25" s="446"/>
      <c r="B25" s="121" t="s">
        <v>0</v>
      </c>
      <c r="C25" s="363">
        <f>C24/C23-1</f>
        <v>0.2254700660786706</v>
      </c>
      <c r="D25" s="364">
        <f>D24/D23-1</f>
        <v>0.2855357935120182</v>
      </c>
      <c r="E25" s="368">
        <f aca="true" t="shared" si="6" ref="E25:T25">E24/E23-1</f>
        <v>0.2534036465365792</v>
      </c>
      <c r="F25" s="366">
        <f t="shared" si="6"/>
        <v>0.2522321765798976</v>
      </c>
      <c r="G25" s="367">
        <f t="shared" si="6"/>
        <v>0.31933511872298515</v>
      </c>
      <c r="H25" s="368">
        <f t="shared" si="6"/>
        <v>0.28453048414965276</v>
      </c>
      <c r="I25" s="366">
        <f>I24/I23-1</f>
        <v>0.2781725717364947</v>
      </c>
      <c r="J25" s="367">
        <f>J24/J23-1</f>
        <v>0.33807440795719734</v>
      </c>
      <c r="K25" s="368">
        <f t="shared" si="6"/>
        <v>0.307338716297074</v>
      </c>
      <c r="L25" s="366">
        <f t="shared" si="6"/>
        <v>0.02219988271760065</v>
      </c>
      <c r="M25" s="367">
        <f t="shared" si="6"/>
        <v>0.13795026207204186</v>
      </c>
      <c r="N25" s="368">
        <f t="shared" si="6"/>
        <v>0.0718522770761576</v>
      </c>
      <c r="O25" s="363">
        <f t="shared" si="6"/>
        <v>-0.007103393843725381</v>
      </c>
      <c r="P25" s="364">
        <f t="shared" si="6"/>
        <v>-0.09026798307475314</v>
      </c>
      <c r="Q25" s="368">
        <f t="shared" si="6"/>
        <v>-0.036943319838056654</v>
      </c>
      <c r="R25" s="366">
        <v>5</v>
      </c>
      <c r="S25" s="367">
        <f t="shared" si="6"/>
        <v>-0.0957446808510638</v>
      </c>
      <c r="T25" s="368">
        <f t="shared" si="6"/>
        <v>0.05909090909090908</v>
      </c>
      <c r="U25" s="369">
        <v>0</v>
      </c>
      <c r="V25" s="370">
        <v>0</v>
      </c>
      <c r="W25" s="371">
        <v>0</v>
      </c>
      <c r="X25" s="369">
        <v>0</v>
      </c>
      <c r="Y25" s="370">
        <v>0</v>
      </c>
      <c r="Z25" s="371">
        <v>0</v>
      </c>
    </row>
    <row r="26" spans="1:26" ht="13.5" customHeight="1" thickBot="1">
      <c r="A26" s="446" t="s">
        <v>11</v>
      </c>
      <c r="B26" s="116">
        <v>2007</v>
      </c>
      <c r="C26" s="356">
        <f>sz_gk_forg_2008_01!C26+sz_gk_forg_2008_02!C26+sz_gk_forg_2008_03!C26+sz_gk_forg_2008_04!C26+sz_gk_forg_2008_05!C26+sz_gk_forg_2008_06!C26+sz_gk_forg_2008_07!C26+sz_gk_forg_2008_08!C26+sz_gk_forg_2008_09!C26+sz_gk_forg_2008_10!C26+sz_gk_forg_2008_11!C26+sz_gk_forg_2008_12!C26</f>
        <v>8574</v>
      </c>
      <c r="D26" s="357">
        <f>sz_gk_forg_2008_01!D26+sz_gk_forg_2008_02!D26+sz_gk_forg_2008_03!D26+sz_gk_forg_2008_04!D26+sz_gk_forg_2008_05!D26+sz_gk_forg_2008_06!D26+sz_gk_forg_2008_07!D26+sz_gk_forg_2008_08!D26+sz_gk_forg_2008_09!D26+sz_gk_forg_2008_10!D26+sz_gk_forg_2008_11!D26+sz_gk_forg_2008_12!D26</f>
        <v>8413</v>
      </c>
      <c r="E26" s="358">
        <f>SUM(C26:D26)</f>
        <v>16987</v>
      </c>
      <c r="F26" s="356">
        <f>sz_gk_forg_2008_01!F26+sz_gk_forg_2008_02!F26+sz_gk_forg_2008_03!F26+sz_gk_forg_2008_04!F26+sz_gk_forg_2008_05!F26+sz_gk_forg_2008_06!F26+sz_gk_forg_2008_07!F26+sz_gk_forg_2008_08!F26+sz_gk_forg_2008_09!F26+sz_gk_forg_2008_10!F26+sz_gk_forg_2008_11!F26+sz_gk_forg_2008_12!F26</f>
        <v>1649</v>
      </c>
      <c r="G26" s="357">
        <f>sz_gk_forg_2008_01!G26+sz_gk_forg_2008_02!G26+sz_gk_forg_2008_03!G26+sz_gk_forg_2008_04!G26+sz_gk_forg_2008_05!G26+sz_gk_forg_2008_06!G26+sz_gk_forg_2008_07!G26+sz_gk_forg_2008_08!G26+sz_gk_forg_2008_09!G26+sz_gk_forg_2008_10!G26+sz_gk_forg_2008_11!G26+sz_gk_forg_2008_12!G26</f>
        <v>1654</v>
      </c>
      <c r="H26" s="358">
        <f t="shared" si="0"/>
        <v>3303</v>
      </c>
      <c r="I26" s="356">
        <f>sz_gk_forg_2008_01!I26+sz_gk_forg_2008_02!I26+sz_gk_forg_2008_03!I26+sz_gk_forg_2008_04!I26+sz_gk_forg_2008_05!I26+sz_gk_forg_2008_06!I26+sz_gk_forg_2008_07!I26+sz_gk_forg_2008_08!I26+sz_gk_forg_2008_09!I26+sz_gk_forg_2008_10!I26+sz_gk_forg_2008_11!I26+sz_gk_forg_2008_12!I26</f>
        <v>0</v>
      </c>
      <c r="J26" s="357">
        <f>sz_gk_forg_2008_01!J26+sz_gk_forg_2008_02!J26+sz_gk_forg_2008_03!J26+sz_gk_forg_2008_04!J26+sz_gk_forg_2008_05!J26+sz_gk_forg_2008_06!J26+sz_gk_forg_2008_07!J26+sz_gk_forg_2008_08!J26+sz_gk_forg_2008_09!J26+sz_gk_forg_2008_10!J26+sz_gk_forg_2008_11!J26+sz_gk_forg_2008_12!J26</f>
        <v>0</v>
      </c>
      <c r="K26" s="358">
        <v>0</v>
      </c>
      <c r="L26" s="356">
        <f>sz_gk_forg_2008_01!L26+sz_gk_forg_2008_02!L26+sz_gk_forg_2008_03!L26+sz_gk_forg_2008_04!L26+sz_gk_forg_2008_05!L26+sz_gk_forg_2008_06!L26+sz_gk_forg_2008_07!L26+sz_gk_forg_2008_08!L26+sz_gk_forg_2008_09!L26+sz_gk_forg_2008_10!L26+sz_gk_forg_2008_11!L26+sz_gk_forg_2008_12!L26</f>
        <v>0</v>
      </c>
      <c r="M26" s="357">
        <f>sz_gk_forg_2008_01!M26+sz_gk_forg_2008_02!M26+sz_gk_forg_2008_03!M26+sz_gk_forg_2008_04!M26+sz_gk_forg_2008_05!M26+sz_gk_forg_2008_06!M26+sz_gk_forg_2008_07!M26+sz_gk_forg_2008_08!M26+sz_gk_forg_2008_09!M26+sz_gk_forg_2008_10!M26+sz_gk_forg_2008_11!M26+sz_gk_forg_2008_12!M26</f>
        <v>0</v>
      </c>
      <c r="N26" s="358">
        <f t="shared" si="3"/>
        <v>0</v>
      </c>
      <c r="O26" s="356">
        <f>sz_gk_forg_2008_01!O26+sz_gk_forg_2008_02!O26+sz_gk_forg_2008_03!O26+sz_gk_forg_2008_04!O26+sz_gk_forg_2008_05!O26+sz_gk_forg_2008_06!O26+sz_gk_forg_2008_07!O26+sz_gk_forg_2008_08!O26+sz_gk_forg_2008_09!O26+sz_gk_forg_2008_10!O26+sz_gk_forg_2008_11!O26+sz_gk_forg_2008_12!O26</f>
        <v>0</v>
      </c>
      <c r="P26" s="357">
        <f>sz_gk_forg_2008_01!P26+sz_gk_forg_2008_02!P26+sz_gk_forg_2008_03!P26+sz_gk_forg_2008_04!P26+sz_gk_forg_2008_05!P26+sz_gk_forg_2008_06!P26+sz_gk_forg_2008_07!P26+sz_gk_forg_2008_08!P26+sz_gk_forg_2008_09!P26+sz_gk_forg_2008_10!P26+sz_gk_forg_2008_11!P26+sz_gk_forg_2008_12!P26</f>
        <v>0</v>
      </c>
      <c r="Q26" s="358">
        <v>0</v>
      </c>
      <c r="R26" s="356">
        <f>sz_gk_forg_2008_01!R26+sz_gk_forg_2008_02!R26+sz_gk_forg_2008_03!R26+sz_gk_forg_2008_04!R26+sz_gk_forg_2008_05!R26+sz_gk_forg_2008_06!R26+sz_gk_forg_2008_07!R26+sz_gk_forg_2008_08!R26+sz_gk_forg_2008_09!R26+sz_gk_forg_2008_10!R26+sz_gk_forg_2008_11!R26+sz_gk_forg_2008_12!R26</f>
        <v>0</v>
      </c>
      <c r="S26" s="357">
        <f>sz_gk_forg_2008_01!S26+sz_gk_forg_2008_02!S26+sz_gk_forg_2008_03!S26+sz_gk_forg_2008_04!S26+sz_gk_forg_2008_05!S26+sz_gk_forg_2008_06!S26+sz_gk_forg_2008_07!S26+sz_gk_forg_2008_08!S26+sz_gk_forg_2008_09!S26+sz_gk_forg_2008_10!S26+sz_gk_forg_2008_11!S26+sz_gk_forg_2008_12!S26</f>
        <v>0</v>
      </c>
      <c r="T26" s="358">
        <f>SUM(R26:S26)</f>
        <v>0</v>
      </c>
      <c r="U26" s="356">
        <f>sz_gk_forg_2008_01!U26+sz_gk_forg_2008_02!U26+sz_gk_forg_2008_03!U26+sz_gk_forg_2008_04!U26+sz_gk_forg_2008_05!U26+sz_gk_forg_2008_06!U26+sz_gk_forg_2008_07!U26+sz_gk_forg_2008_08!U26+sz_gk_forg_2008_09!U26+sz_gk_forg_2008_10!U26+sz_gk_forg_2008_11!U26+sz_gk_forg_2008_12!U26</f>
        <v>1649</v>
      </c>
      <c r="V26" s="357">
        <f>sz_gk_forg_2008_01!V26+sz_gk_forg_2008_02!V26+sz_gk_forg_2008_03!V26+sz_gk_forg_2008_04!V26+sz_gk_forg_2008_05!V26+sz_gk_forg_2008_06!V26+sz_gk_forg_2008_07!V26+sz_gk_forg_2008_08!V26+sz_gk_forg_2008_09!V26+sz_gk_forg_2008_10!V26+sz_gk_forg_2008_11!V26+sz_gk_forg_2008_12!V26</f>
        <v>1654</v>
      </c>
      <c r="W26" s="358">
        <f>SUM(U26:V26)</f>
        <v>3303</v>
      </c>
      <c r="X26" s="356">
        <f>sz_gk_forg_2008_01!X26+sz_gk_forg_2008_02!X26+sz_gk_forg_2008_03!X26+sz_gk_forg_2008_04!X26+sz_gk_forg_2008_05!X26+sz_gk_forg_2008_06!X26+sz_gk_forg_2008_07!X26+sz_gk_forg_2008_08!X26+sz_gk_forg_2008_09!X26+sz_gk_forg_2008_10!X26+sz_gk_forg_2008_11!X26+sz_gk_forg_2008_12!X26</f>
        <v>0</v>
      </c>
      <c r="Y26" s="357">
        <f>sz_gk_forg_2008_01!Y26+sz_gk_forg_2008_02!Y26+sz_gk_forg_2008_03!Y26+sz_gk_forg_2008_04!Y26+sz_gk_forg_2008_05!Y26+sz_gk_forg_2008_06!Y26+sz_gk_forg_2008_07!Y26+sz_gk_forg_2008_08!Y26+sz_gk_forg_2008_09!Y26+sz_gk_forg_2008_10!Y26+sz_gk_forg_2008_11!Y26+sz_gk_forg_2008_12!Y26</f>
        <v>0</v>
      </c>
      <c r="Z26" s="358">
        <f>SUM(X26:Y26)</f>
        <v>0</v>
      </c>
    </row>
    <row r="27" spans="1:26" ht="13.5" customHeight="1" thickBot="1">
      <c r="A27" s="446"/>
      <c r="B27" s="117">
        <v>2008</v>
      </c>
      <c r="C27" s="360">
        <f>sz_gk_forg_2008_01!C27+sz_gk_forg_2008_02!C27+sz_gk_forg_2008_03!C27+sz_gk_forg_2008_04!C27+sz_gk_forg_2008_05!C27+sz_gk_forg_2008_06!C27+sz_gk_forg_2008_07!C27+sz_gk_forg_2008_08!C27+sz_gk_forg_2008_09!C27+sz_gk_forg_2008_10!C27+sz_gk_forg_2008_11!C27+sz_gk_forg_2008_12!C27</f>
        <v>5257</v>
      </c>
      <c r="D27" s="361">
        <f>sz_gk_forg_2008_01!D27+sz_gk_forg_2008_02!D27+sz_gk_forg_2008_03!D27+sz_gk_forg_2008_04!D27+sz_gk_forg_2008_05!D27+sz_gk_forg_2008_06!D27+sz_gk_forg_2008_07!D27+sz_gk_forg_2008_08!D27+sz_gk_forg_2008_09!D27+sz_gk_forg_2008_10!D27+sz_gk_forg_2008_11!D27+sz_gk_forg_2008_12!D27</f>
        <v>5346</v>
      </c>
      <c r="E27" s="362">
        <f>SUM(C27:D27)</f>
        <v>10603</v>
      </c>
      <c r="F27" s="360">
        <f>sz_gk_forg_2008_01!F27+sz_gk_forg_2008_02!F27+sz_gk_forg_2008_03!F27+sz_gk_forg_2008_04!F27+sz_gk_forg_2008_05!F27+sz_gk_forg_2008_06!F27+sz_gk_forg_2008_07!F27+sz_gk_forg_2008_08!F27+sz_gk_forg_2008_09!F27+sz_gk_forg_2008_10!F27+sz_gk_forg_2008_11!F27+sz_gk_forg_2008_12!F27</f>
        <v>1101</v>
      </c>
      <c r="G27" s="361">
        <f>sz_gk_forg_2008_01!G27+sz_gk_forg_2008_02!G27+sz_gk_forg_2008_03!G27+sz_gk_forg_2008_04!G27+sz_gk_forg_2008_05!G27+sz_gk_forg_2008_06!G27+sz_gk_forg_2008_07!G27+sz_gk_forg_2008_08!G27+sz_gk_forg_2008_09!G27+sz_gk_forg_2008_10!G27+sz_gk_forg_2008_11!G27+sz_gk_forg_2008_12!G27</f>
        <v>1101</v>
      </c>
      <c r="H27" s="362">
        <f t="shared" si="0"/>
        <v>2202</v>
      </c>
      <c r="I27" s="360">
        <f>sz_gk_forg_2008_01!I27+sz_gk_forg_2008_02!I27+sz_gk_forg_2008_03!I27+sz_gk_forg_2008_04!I27+sz_gk_forg_2008_05!I27+sz_gk_forg_2008_06!I27+sz_gk_forg_2008_07!I27+sz_gk_forg_2008_08!I27+sz_gk_forg_2008_09!I27+sz_gk_forg_2008_10!I27+sz_gk_forg_2008_11!I27+sz_gk_forg_2008_12!I27</f>
        <v>0</v>
      </c>
      <c r="J27" s="361">
        <f>sz_gk_forg_2008_01!J27+sz_gk_forg_2008_02!J27+sz_gk_forg_2008_03!J27+sz_gk_forg_2008_04!J27+sz_gk_forg_2008_05!J27+sz_gk_forg_2008_06!J27+sz_gk_forg_2008_07!J27+sz_gk_forg_2008_08!J27+sz_gk_forg_2008_09!J27+sz_gk_forg_2008_10!J27+sz_gk_forg_2008_11!J27+sz_gk_forg_2008_12!J27</f>
        <v>0</v>
      </c>
      <c r="K27" s="362">
        <v>0</v>
      </c>
      <c r="L27" s="360">
        <f>sz_gk_forg_2008_01!L27+sz_gk_forg_2008_02!L27+sz_gk_forg_2008_03!L27+sz_gk_forg_2008_04!L27+sz_gk_forg_2008_05!L27+sz_gk_forg_2008_06!L27+sz_gk_forg_2008_07!L27+sz_gk_forg_2008_08!L27+sz_gk_forg_2008_09!L27+sz_gk_forg_2008_10!L27+sz_gk_forg_2008_11!L27+sz_gk_forg_2008_12!L27</f>
        <v>0</v>
      </c>
      <c r="M27" s="361">
        <f>sz_gk_forg_2008_01!M27+sz_gk_forg_2008_02!M27+sz_gk_forg_2008_03!M27+sz_gk_forg_2008_04!M27+sz_gk_forg_2008_05!M27+sz_gk_forg_2008_06!M27+sz_gk_forg_2008_07!M27+sz_gk_forg_2008_08!M27+sz_gk_forg_2008_09!M27+sz_gk_forg_2008_10!M27+sz_gk_forg_2008_11!M27+sz_gk_forg_2008_12!M27</f>
        <v>0</v>
      </c>
      <c r="N27" s="362">
        <f t="shared" si="3"/>
        <v>0</v>
      </c>
      <c r="O27" s="360">
        <f>sz_gk_forg_2008_01!O27+sz_gk_forg_2008_02!O27+sz_gk_forg_2008_03!O27+sz_gk_forg_2008_04!O27+sz_gk_forg_2008_05!O27+sz_gk_forg_2008_06!O27+sz_gk_forg_2008_07!O27+sz_gk_forg_2008_08!O27+sz_gk_forg_2008_09!O27+sz_gk_forg_2008_10!O27+sz_gk_forg_2008_11!O27+sz_gk_forg_2008_12!O27</f>
        <v>0</v>
      </c>
      <c r="P27" s="361">
        <f>sz_gk_forg_2008_01!P27+sz_gk_forg_2008_02!P27+sz_gk_forg_2008_03!P27+sz_gk_forg_2008_04!P27+sz_gk_forg_2008_05!P27+sz_gk_forg_2008_06!P27+sz_gk_forg_2008_07!P27+sz_gk_forg_2008_08!P27+sz_gk_forg_2008_09!P27+sz_gk_forg_2008_10!P27+sz_gk_forg_2008_11!P27+sz_gk_forg_2008_12!P27</f>
        <v>0</v>
      </c>
      <c r="Q27" s="362">
        <v>0</v>
      </c>
      <c r="R27" s="360">
        <f>sz_gk_forg_2008_01!R27+sz_gk_forg_2008_02!R27+sz_gk_forg_2008_03!R27+sz_gk_forg_2008_04!R27+sz_gk_forg_2008_05!R27+sz_gk_forg_2008_06!R27+sz_gk_forg_2008_07!R27+sz_gk_forg_2008_08!R27+sz_gk_forg_2008_09!R27+sz_gk_forg_2008_10!R27+sz_gk_forg_2008_11!R27+sz_gk_forg_2008_12!R27</f>
        <v>0</v>
      </c>
      <c r="S27" s="361">
        <f>sz_gk_forg_2008_01!S27+sz_gk_forg_2008_02!S27+sz_gk_forg_2008_03!S27+sz_gk_forg_2008_04!S27+sz_gk_forg_2008_05!S27+sz_gk_forg_2008_06!S27+sz_gk_forg_2008_07!S27+sz_gk_forg_2008_08!S27+sz_gk_forg_2008_09!S27+sz_gk_forg_2008_10!S27+sz_gk_forg_2008_11!S27+sz_gk_forg_2008_12!S27</f>
        <v>0</v>
      </c>
      <c r="T27" s="362">
        <f>SUM(R27:S27)</f>
        <v>0</v>
      </c>
      <c r="U27" s="360">
        <f>sz_gk_forg_2008_01!U27+sz_gk_forg_2008_02!U27+sz_gk_forg_2008_03!U27+sz_gk_forg_2008_04!U27+sz_gk_forg_2008_05!U27+sz_gk_forg_2008_06!U27+sz_gk_forg_2008_07!U27+sz_gk_forg_2008_08!U27+sz_gk_forg_2008_09!U27+sz_gk_forg_2008_10!U27+sz_gk_forg_2008_11!U27+sz_gk_forg_2008_12!U27</f>
        <v>1101</v>
      </c>
      <c r="V27" s="361">
        <f>sz_gk_forg_2008_01!V27+sz_gk_forg_2008_02!V27+sz_gk_forg_2008_03!V27+sz_gk_forg_2008_04!V27+sz_gk_forg_2008_05!V27+sz_gk_forg_2008_06!V27+sz_gk_forg_2008_07!V27+sz_gk_forg_2008_08!V27+sz_gk_forg_2008_09!V27+sz_gk_forg_2008_10!V27+sz_gk_forg_2008_11!V27+sz_gk_forg_2008_12!V27</f>
        <v>1101</v>
      </c>
      <c r="W27" s="362">
        <f>SUM(U27:V27)</f>
        <v>2202</v>
      </c>
      <c r="X27" s="360">
        <f>sz_gk_forg_2008_01!X27+sz_gk_forg_2008_02!X27+sz_gk_forg_2008_03!X27+sz_gk_forg_2008_04!X27+sz_gk_forg_2008_05!X27+sz_gk_forg_2008_06!X27+sz_gk_forg_2008_07!X27+sz_gk_forg_2008_08!X27+sz_gk_forg_2008_09!X27+sz_gk_forg_2008_10!X27+sz_gk_forg_2008_11!X27+sz_gk_forg_2008_12!X27</f>
        <v>0</v>
      </c>
      <c r="Y27" s="361">
        <f>sz_gk_forg_2008_01!Y27+sz_gk_forg_2008_02!Y27+sz_gk_forg_2008_03!Y27+sz_gk_forg_2008_04!Y27+sz_gk_forg_2008_05!Y27+sz_gk_forg_2008_06!Y27+sz_gk_forg_2008_07!Y27+sz_gk_forg_2008_08!Y27+sz_gk_forg_2008_09!Y27+sz_gk_forg_2008_10!Y27+sz_gk_forg_2008_11!Y27+sz_gk_forg_2008_12!Y27</f>
        <v>0</v>
      </c>
      <c r="Z27" s="362">
        <f>SUM(X27:Y27)</f>
        <v>0</v>
      </c>
    </row>
    <row r="28" spans="1:26" ht="10.5" customHeight="1" thickBot="1">
      <c r="A28" s="446"/>
      <c r="B28" s="118" t="s">
        <v>0</v>
      </c>
      <c r="C28" s="363">
        <f aca="true" t="shared" si="7" ref="C28:H28">C27/C26-1</f>
        <v>-0.3868672731513879</v>
      </c>
      <c r="D28" s="364">
        <f t="shared" si="7"/>
        <v>-0.36455485558064904</v>
      </c>
      <c r="E28" s="368">
        <f t="shared" si="7"/>
        <v>-0.3758168010831813</v>
      </c>
      <c r="F28" s="366">
        <f t="shared" si="7"/>
        <v>-0.33232261976955735</v>
      </c>
      <c r="G28" s="367">
        <f t="shared" si="7"/>
        <v>-0.3343409915356711</v>
      </c>
      <c r="H28" s="368">
        <f t="shared" si="7"/>
        <v>-0.33333333333333337</v>
      </c>
      <c r="I28" s="369">
        <v>0</v>
      </c>
      <c r="J28" s="370">
        <v>0</v>
      </c>
      <c r="K28" s="371">
        <v>0</v>
      </c>
      <c r="L28" s="373">
        <v>0</v>
      </c>
      <c r="M28" s="374">
        <v>0</v>
      </c>
      <c r="N28" s="371">
        <v>0</v>
      </c>
      <c r="O28" s="376">
        <v>0</v>
      </c>
      <c r="P28" s="389">
        <v>0</v>
      </c>
      <c r="Q28" s="378">
        <v>0</v>
      </c>
      <c r="R28" s="379">
        <v>0</v>
      </c>
      <c r="S28" s="380">
        <v>0</v>
      </c>
      <c r="T28" s="378">
        <v>0</v>
      </c>
      <c r="U28" s="381">
        <f>U27/U26-1</f>
        <v>-0.33232261976955735</v>
      </c>
      <c r="V28" s="382">
        <f>V27/V26-1</f>
        <v>-0.3343409915356711</v>
      </c>
      <c r="W28" s="368">
        <f>W27/W26-1</f>
        <v>-0.33333333333333337</v>
      </c>
      <c r="X28" s="379">
        <v>0</v>
      </c>
      <c r="Y28" s="380">
        <v>0</v>
      </c>
      <c r="Z28" s="386">
        <v>0</v>
      </c>
    </row>
    <row r="29" spans="1:26" ht="13.5" customHeight="1" thickBot="1">
      <c r="A29" s="446" t="s">
        <v>24</v>
      </c>
      <c r="B29" s="116">
        <v>2007</v>
      </c>
      <c r="C29" s="356">
        <f>sz_gk_forg_2008_01!C29+sz_gk_forg_2008_02!C29+sz_gk_forg_2008_03!C29+sz_gk_forg_2008_04!C29+sz_gk_forg_2008_05!C29+sz_gk_forg_2008_06!C29+sz_gk_forg_2008_07!C29+sz_gk_forg_2008_08!C29+sz_gk_forg_2008_09!C29+sz_gk_forg_2008_10!C29+sz_gk_forg_2008_11!C29+sz_gk_forg_2008_12!C29</f>
        <v>1448124</v>
      </c>
      <c r="D29" s="357">
        <f>sz_gk_forg_2008_01!D29+sz_gk_forg_2008_02!D29+sz_gk_forg_2008_03!D29+sz_gk_forg_2008_04!D29+sz_gk_forg_2008_05!D29+sz_gk_forg_2008_06!D29+sz_gk_forg_2008_07!D29+sz_gk_forg_2008_08!D29+sz_gk_forg_2008_09!D29+sz_gk_forg_2008_10!D29+sz_gk_forg_2008_11!D29+sz_gk_forg_2008_12!D29</f>
        <v>1182259</v>
      </c>
      <c r="E29" s="358">
        <f>SUM(C29:D29)</f>
        <v>2630383</v>
      </c>
      <c r="F29" s="356">
        <f>sz_gk_forg_2008_01!F29+sz_gk_forg_2008_02!F29+sz_gk_forg_2008_03!F29+sz_gk_forg_2008_04!F29+sz_gk_forg_2008_05!F29+sz_gk_forg_2008_06!F29+sz_gk_forg_2008_07!F29+sz_gk_forg_2008_08!F29+sz_gk_forg_2008_09!F29+sz_gk_forg_2008_10!F29+sz_gk_forg_2008_11!F29+sz_gk_forg_2008_12!F29</f>
        <v>523777</v>
      </c>
      <c r="G29" s="357">
        <f>sz_gk_forg_2008_01!G29+sz_gk_forg_2008_02!G29+sz_gk_forg_2008_03!G29+sz_gk_forg_2008_04!G29+sz_gk_forg_2008_05!G29+sz_gk_forg_2008_06!G29+sz_gk_forg_2008_07!G29+sz_gk_forg_2008_08!G29+sz_gk_forg_2008_09!G29+sz_gk_forg_2008_10!G29+sz_gk_forg_2008_11!G29+sz_gk_forg_2008_12!G29</f>
        <v>440100</v>
      </c>
      <c r="H29" s="358">
        <f>SUM(F29:G29)</f>
        <v>963877</v>
      </c>
      <c r="I29" s="356">
        <f>sz_gk_forg_2008_01!I29+sz_gk_forg_2008_02!I29+sz_gk_forg_2008_03!I29+sz_gk_forg_2008_04!I29+sz_gk_forg_2008_05!I29+sz_gk_forg_2008_06!I29+sz_gk_forg_2008_07!I29+sz_gk_forg_2008_08!I29+sz_gk_forg_2008_09!I29+sz_gk_forg_2008_10!I29+sz_gk_forg_2008_11!I29+sz_gk_forg_2008_12!I29</f>
        <v>320800</v>
      </c>
      <c r="J29" s="357">
        <f>sz_gk_forg_2008_01!J29+sz_gk_forg_2008_02!J29+sz_gk_forg_2008_03!J29+sz_gk_forg_2008_04!J29+sz_gk_forg_2008_05!J29+sz_gk_forg_2008_06!J29+sz_gk_forg_2008_07!J29+sz_gk_forg_2008_08!J29+sz_gk_forg_2008_09!J29+sz_gk_forg_2008_10!J29+sz_gk_forg_2008_11!J29+sz_gk_forg_2008_12!J29</f>
        <v>298548</v>
      </c>
      <c r="K29" s="358">
        <f>SUM(I29:J29)</f>
        <v>619348</v>
      </c>
      <c r="L29" s="356">
        <f>sz_gk_forg_2008_01!L29+sz_gk_forg_2008_02!L29+sz_gk_forg_2008_03!L29+sz_gk_forg_2008_04!L29+sz_gk_forg_2008_05!L29+sz_gk_forg_2008_06!L29+sz_gk_forg_2008_07!L29+sz_gk_forg_2008_08!L29+sz_gk_forg_2008_09!L29+sz_gk_forg_2008_10!L29+sz_gk_forg_2008_11!L29+sz_gk_forg_2008_12!L29</f>
        <v>190336</v>
      </c>
      <c r="M29" s="357">
        <f>sz_gk_forg_2008_01!M29+sz_gk_forg_2008_02!M29+sz_gk_forg_2008_03!M29+sz_gk_forg_2008_04!M29+sz_gk_forg_2008_05!M29+sz_gk_forg_2008_06!M29+sz_gk_forg_2008_07!M29+sz_gk_forg_2008_08!M29+sz_gk_forg_2008_09!M29+sz_gk_forg_2008_10!M29+sz_gk_forg_2008_11!M29+sz_gk_forg_2008_12!M29</f>
        <v>131144</v>
      </c>
      <c r="N29" s="358">
        <f>SUM(L29:M29)</f>
        <v>321480</v>
      </c>
      <c r="O29" s="356">
        <f>sz_gk_forg_2008_01!O29+sz_gk_forg_2008_02!O29+sz_gk_forg_2008_03!O29+sz_gk_forg_2008_04!O29+sz_gk_forg_2008_05!O29+sz_gk_forg_2008_06!O29+sz_gk_forg_2008_07!O29+sz_gk_forg_2008_08!O29+sz_gk_forg_2008_09!O29+sz_gk_forg_2008_10!O29+sz_gk_forg_2008_11!O29+sz_gk_forg_2008_12!O29</f>
        <v>11864</v>
      </c>
      <c r="P29" s="357">
        <f>sz_gk_forg_2008_01!P29+sz_gk_forg_2008_02!P29+sz_gk_forg_2008_03!P29+sz_gk_forg_2008_04!P29+sz_gk_forg_2008_05!P29+sz_gk_forg_2008_06!P29+sz_gk_forg_2008_07!P29+sz_gk_forg_2008_08!P29+sz_gk_forg_2008_09!P29+sz_gk_forg_2008_10!P29+sz_gk_forg_2008_11!P29+sz_gk_forg_2008_12!P29</f>
        <v>9641</v>
      </c>
      <c r="Q29" s="358">
        <f>SUM(O29:P29)</f>
        <v>21505</v>
      </c>
      <c r="R29" s="356">
        <f>sz_gk_forg_2008_01!R29+sz_gk_forg_2008_02!R29+sz_gk_forg_2008_03!R29+sz_gk_forg_2008_04!R29+sz_gk_forg_2008_05!R29+sz_gk_forg_2008_06!R29+sz_gk_forg_2008_07!R29+sz_gk_forg_2008_08!R29+sz_gk_forg_2008_09!R29+sz_gk_forg_2008_10!R29+sz_gk_forg_2008_11!R29+sz_gk_forg_2008_12!R29</f>
        <v>761</v>
      </c>
      <c r="S29" s="357">
        <f>sz_gk_forg_2008_01!S29+sz_gk_forg_2008_02!S29+sz_gk_forg_2008_03!S29+sz_gk_forg_2008_04!S29+sz_gk_forg_2008_05!S29+sz_gk_forg_2008_06!S29+sz_gk_forg_2008_07!S29+sz_gk_forg_2008_08!S29+sz_gk_forg_2008_09!S29+sz_gk_forg_2008_10!S29+sz_gk_forg_2008_11!S29+sz_gk_forg_2008_12!S29</f>
        <v>745</v>
      </c>
      <c r="T29" s="358">
        <f>SUM(R29:S29)</f>
        <v>1506</v>
      </c>
      <c r="U29" s="356">
        <f>sz_gk_forg_2008_01!U29+sz_gk_forg_2008_02!U29+sz_gk_forg_2008_03!U29+sz_gk_forg_2008_04!U29+sz_gk_forg_2008_05!U29+sz_gk_forg_2008_06!U29+sz_gk_forg_2008_07!U29+sz_gk_forg_2008_08!U29+sz_gk_forg_2008_09!U29+sz_gk_forg_2008_10!U29+sz_gk_forg_2008_11!U29+sz_gk_forg_2008_12!U29</f>
        <v>0</v>
      </c>
      <c r="V29" s="357">
        <f>sz_gk_forg_2008_01!V29+sz_gk_forg_2008_02!V29+sz_gk_forg_2008_03!V29+sz_gk_forg_2008_04!V29+sz_gk_forg_2008_05!V29+sz_gk_forg_2008_06!V29+sz_gk_forg_2008_07!V29+sz_gk_forg_2008_08!V29+sz_gk_forg_2008_09!V29+sz_gk_forg_2008_10!V29+sz_gk_forg_2008_11!V29+sz_gk_forg_2008_12!V29</f>
        <v>0</v>
      </c>
      <c r="W29" s="358">
        <f>SUM(U29:V29)</f>
        <v>0</v>
      </c>
      <c r="X29" s="356">
        <f>sz_gk_forg_2008_01!X29+sz_gk_forg_2008_02!X29+sz_gk_forg_2008_03!X29+sz_gk_forg_2008_04!X29+sz_gk_forg_2008_05!X29+sz_gk_forg_2008_06!X29+sz_gk_forg_2008_07!X29+sz_gk_forg_2008_08!X29+sz_gk_forg_2008_09!X29+sz_gk_forg_2008_10!X29+sz_gk_forg_2008_11!X29+sz_gk_forg_2008_12!X29</f>
        <v>0</v>
      </c>
      <c r="Y29" s="357">
        <f>sz_gk_forg_2008_01!Y29+sz_gk_forg_2008_02!Y29+sz_gk_forg_2008_03!Y29+sz_gk_forg_2008_04!Y29+sz_gk_forg_2008_05!Y29+sz_gk_forg_2008_06!Y29+sz_gk_forg_2008_07!Y29+sz_gk_forg_2008_08!Y29+sz_gk_forg_2008_09!Y29+sz_gk_forg_2008_10!Y29+sz_gk_forg_2008_11!Y29+sz_gk_forg_2008_12!Y29</f>
        <v>0</v>
      </c>
      <c r="Z29" s="358">
        <f>SUM(X29:Y29)</f>
        <v>0</v>
      </c>
    </row>
    <row r="30" spans="1:26" ht="13.5" customHeight="1" thickBot="1">
      <c r="A30" s="446"/>
      <c r="B30" s="117">
        <v>2008</v>
      </c>
      <c r="C30" s="360">
        <f>sz_gk_forg_2008_01!C30+sz_gk_forg_2008_02!C30+sz_gk_forg_2008_03!C30+sz_gk_forg_2008_04!C30+sz_gk_forg_2008_05!C30+sz_gk_forg_2008_06!C30+sz_gk_forg_2008_07!C30+sz_gk_forg_2008_08!C30+sz_gk_forg_2008_09!C30+sz_gk_forg_2008_10!C30+sz_gk_forg_2008_11!C30+sz_gk_forg_2008_12!C30</f>
        <v>1787152</v>
      </c>
      <c r="D30" s="361">
        <f>sz_gk_forg_2008_01!D30+sz_gk_forg_2008_02!D30+sz_gk_forg_2008_03!D30+sz_gk_forg_2008_04!D30+sz_gk_forg_2008_05!D30+sz_gk_forg_2008_06!D30+sz_gk_forg_2008_07!D30+sz_gk_forg_2008_08!D30+sz_gk_forg_2008_09!D30+sz_gk_forg_2008_10!D30+sz_gk_forg_2008_11!D30+sz_gk_forg_2008_12!D30</f>
        <v>1467811</v>
      </c>
      <c r="E30" s="362">
        <f>SUM(C30:D30)</f>
        <v>3254963</v>
      </c>
      <c r="F30" s="360">
        <f>sz_gk_forg_2008_01!F30+sz_gk_forg_2008_02!F30+sz_gk_forg_2008_03!F30+sz_gk_forg_2008_04!F30+sz_gk_forg_2008_05!F30+sz_gk_forg_2008_06!F30+sz_gk_forg_2008_07!F30+sz_gk_forg_2008_08!F30+sz_gk_forg_2008_09!F30+sz_gk_forg_2008_10!F30+sz_gk_forg_2008_11!F30+sz_gk_forg_2008_12!F30</f>
        <v>743836</v>
      </c>
      <c r="G30" s="361">
        <f>sz_gk_forg_2008_01!G30+sz_gk_forg_2008_02!G30+sz_gk_forg_2008_03!G30+sz_gk_forg_2008_04!G30+sz_gk_forg_2008_05!G30+sz_gk_forg_2008_06!G30+sz_gk_forg_2008_07!G30+sz_gk_forg_2008_08!G30+sz_gk_forg_2008_09!G30+sz_gk_forg_2008_10!G30+sz_gk_forg_2008_11!G30+sz_gk_forg_2008_12!G30</f>
        <v>589194</v>
      </c>
      <c r="H30" s="362">
        <f>SUM(F30:G30)</f>
        <v>1333030</v>
      </c>
      <c r="I30" s="360">
        <f>sz_gk_forg_2008_01!I30+sz_gk_forg_2008_02!I30+sz_gk_forg_2008_03!I30+sz_gk_forg_2008_04!I30+sz_gk_forg_2008_05!I30+sz_gk_forg_2008_06!I30+sz_gk_forg_2008_07!I30+sz_gk_forg_2008_08!I30+sz_gk_forg_2008_09!I30+sz_gk_forg_2008_10!I30+sz_gk_forg_2008_11!I30+sz_gk_forg_2008_12!I30</f>
        <v>446734</v>
      </c>
      <c r="J30" s="361">
        <f>sz_gk_forg_2008_01!J30+sz_gk_forg_2008_02!J30+sz_gk_forg_2008_03!J30+sz_gk_forg_2008_04!J30+sz_gk_forg_2008_05!J30+sz_gk_forg_2008_06!J30+sz_gk_forg_2008_07!J30+sz_gk_forg_2008_08!J30+sz_gk_forg_2008_09!J30+sz_gk_forg_2008_10!J30+sz_gk_forg_2008_11!J30+sz_gk_forg_2008_12!J30</f>
        <v>426386</v>
      </c>
      <c r="K30" s="362">
        <f>SUM(I30:J30)</f>
        <v>873120</v>
      </c>
      <c r="L30" s="360">
        <f>sz_gk_forg_2008_01!L30+sz_gk_forg_2008_02!L30+sz_gk_forg_2008_03!L30+sz_gk_forg_2008_04!L30+sz_gk_forg_2008_05!L30+sz_gk_forg_2008_06!L30+sz_gk_forg_2008_07!L30+sz_gk_forg_2008_08!L30+sz_gk_forg_2008_09!L30+sz_gk_forg_2008_10!L30+sz_gk_forg_2008_11!L30+sz_gk_forg_2008_12!L30</f>
        <v>285869</v>
      </c>
      <c r="M30" s="361">
        <f>sz_gk_forg_2008_01!M30+sz_gk_forg_2008_02!M30+sz_gk_forg_2008_03!M30+sz_gk_forg_2008_04!M30+sz_gk_forg_2008_05!M30+sz_gk_forg_2008_06!M30+sz_gk_forg_2008_07!M30+sz_gk_forg_2008_08!M30+sz_gk_forg_2008_09!M30+sz_gk_forg_2008_10!M30+sz_gk_forg_2008_11!M30+sz_gk_forg_2008_12!M30</f>
        <v>154028</v>
      </c>
      <c r="N30" s="362">
        <f>SUM(L30:M30)</f>
        <v>439897</v>
      </c>
      <c r="O30" s="360">
        <f>sz_gk_forg_2008_01!O30+sz_gk_forg_2008_02!O30+sz_gk_forg_2008_03!O30+sz_gk_forg_2008_04!O30+sz_gk_forg_2008_05!O30+sz_gk_forg_2008_06!O30+sz_gk_forg_2008_07!O30+sz_gk_forg_2008_08!O30+sz_gk_forg_2008_09!O30+sz_gk_forg_2008_10!O30+sz_gk_forg_2008_11!O30+sz_gk_forg_2008_12!O30</f>
        <v>10437</v>
      </c>
      <c r="P30" s="361">
        <f>sz_gk_forg_2008_01!P30+sz_gk_forg_2008_02!P30+sz_gk_forg_2008_03!P30+sz_gk_forg_2008_04!P30+sz_gk_forg_2008_05!P30+sz_gk_forg_2008_06!P30+sz_gk_forg_2008_07!P30+sz_gk_forg_2008_08!P30+sz_gk_forg_2008_09!P30+sz_gk_forg_2008_10!P30+sz_gk_forg_2008_11!P30+sz_gk_forg_2008_12!P30</f>
        <v>8175</v>
      </c>
      <c r="Q30" s="362">
        <f>SUM(O30:P30)</f>
        <v>18612</v>
      </c>
      <c r="R30" s="360">
        <f>sz_gk_forg_2008_01!R30+sz_gk_forg_2008_02!R30+sz_gk_forg_2008_03!R30+sz_gk_forg_2008_04!R30+sz_gk_forg_2008_05!R30+sz_gk_forg_2008_06!R30+sz_gk_forg_2008_07!R30+sz_gk_forg_2008_08!R30+sz_gk_forg_2008_09!R30+sz_gk_forg_2008_10!R30+sz_gk_forg_2008_11!R30+sz_gk_forg_2008_12!R30</f>
        <v>795</v>
      </c>
      <c r="S30" s="361">
        <f>sz_gk_forg_2008_01!S30+sz_gk_forg_2008_02!S30+sz_gk_forg_2008_03!S30+sz_gk_forg_2008_04!S30+sz_gk_forg_2008_05!S30+sz_gk_forg_2008_06!S30+sz_gk_forg_2008_07!S30+sz_gk_forg_2008_08!S30+sz_gk_forg_2008_09!S30+sz_gk_forg_2008_10!S30+sz_gk_forg_2008_11!S30+sz_gk_forg_2008_12!S30</f>
        <v>716</v>
      </c>
      <c r="T30" s="362">
        <f>SUM(R30:S30)</f>
        <v>1511</v>
      </c>
      <c r="U30" s="360">
        <f>sz_gk_forg_2008_01!U30+sz_gk_forg_2008_02!U30+sz_gk_forg_2008_03!U30+sz_gk_forg_2008_04!U30+sz_gk_forg_2008_05!U30+sz_gk_forg_2008_06!U30+sz_gk_forg_2008_07!U30+sz_gk_forg_2008_08!U30+sz_gk_forg_2008_09!U30+sz_gk_forg_2008_10!U30+sz_gk_forg_2008_11!U30+sz_gk_forg_2008_12!U30</f>
        <v>0</v>
      </c>
      <c r="V30" s="361">
        <f>sz_gk_forg_2008_01!V30+sz_gk_forg_2008_02!V30+sz_gk_forg_2008_03!V30+sz_gk_forg_2008_04!V30+sz_gk_forg_2008_05!V30+sz_gk_forg_2008_06!V30+sz_gk_forg_2008_07!V30+sz_gk_forg_2008_08!V30+sz_gk_forg_2008_09!V30+sz_gk_forg_2008_10!V30+sz_gk_forg_2008_11!V30+sz_gk_forg_2008_12!V30</f>
        <v>0</v>
      </c>
      <c r="W30" s="362">
        <f>SUM(U30:V30)</f>
        <v>0</v>
      </c>
      <c r="X30" s="360">
        <f>sz_gk_forg_2008_01!X30+sz_gk_forg_2008_02!X30+sz_gk_forg_2008_03!X30+sz_gk_forg_2008_04!X30+sz_gk_forg_2008_05!X30+sz_gk_forg_2008_06!X30+sz_gk_forg_2008_07!X30+sz_gk_forg_2008_08!X30+sz_gk_forg_2008_09!X30+sz_gk_forg_2008_10!X30+sz_gk_forg_2008_11!X30+sz_gk_forg_2008_12!X30</f>
        <v>0</v>
      </c>
      <c r="Y30" s="361">
        <f>sz_gk_forg_2008_01!Y30+sz_gk_forg_2008_02!Y30+sz_gk_forg_2008_03!Y30+sz_gk_forg_2008_04!Y30+sz_gk_forg_2008_05!Y30+sz_gk_forg_2008_06!Y30+sz_gk_forg_2008_07!Y30+sz_gk_forg_2008_08!Y30+sz_gk_forg_2008_09!Y30+sz_gk_forg_2008_10!Y30+sz_gk_forg_2008_11!Y30+sz_gk_forg_2008_12!Y30</f>
        <v>0</v>
      </c>
      <c r="Z30" s="362">
        <f>SUM(X30:Y30)</f>
        <v>0</v>
      </c>
    </row>
    <row r="31" spans="1:26" ht="10.5" customHeight="1" thickBot="1">
      <c r="A31" s="446"/>
      <c r="B31" s="118" t="s">
        <v>0</v>
      </c>
      <c r="C31" s="363">
        <f aca="true" t="shared" si="8" ref="C31:T31">C30/C29-1</f>
        <v>0.23411531056732704</v>
      </c>
      <c r="D31" s="364">
        <f t="shared" si="8"/>
        <v>0.24153083207655857</v>
      </c>
      <c r="E31" s="365">
        <f t="shared" si="8"/>
        <v>0.23744831075930772</v>
      </c>
      <c r="F31" s="363">
        <f t="shared" si="8"/>
        <v>0.42013872315890155</v>
      </c>
      <c r="G31" s="364">
        <f t="shared" si="8"/>
        <v>0.3387730061349694</v>
      </c>
      <c r="H31" s="365">
        <f t="shared" si="8"/>
        <v>0.3829876633636864</v>
      </c>
      <c r="I31" s="363">
        <f t="shared" si="8"/>
        <v>0.39256234413965085</v>
      </c>
      <c r="J31" s="364">
        <f t="shared" si="8"/>
        <v>0.4281991505553546</v>
      </c>
      <c r="K31" s="365">
        <f t="shared" si="8"/>
        <v>0.40974056588541496</v>
      </c>
      <c r="L31" s="363">
        <f t="shared" si="8"/>
        <v>0.5019176613987895</v>
      </c>
      <c r="M31" s="364">
        <f t="shared" si="8"/>
        <v>0.174495211370707</v>
      </c>
      <c r="N31" s="365">
        <f t="shared" si="8"/>
        <v>0.3683495085230808</v>
      </c>
      <c r="O31" s="363">
        <f t="shared" si="8"/>
        <v>-0.12027983816587995</v>
      </c>
      <c r="P31" s="364">
        <f t="shared" si="8"/>
        <v>-0.152058915050306</v>
      </c>
      <c r="Q31" s="365">
        <f t="shared" si="8"/>
        <v>-0.1345268542199488</v>
      </c>
      <c r="R31" s="363">
        <f t="shared" si="8"/>
        <v>0.0446780551905388</v>
      </c>
      <c r="S31" s="364">
        <f t="shared" si="8"/>
        <v>-0.03892617449664426</v>
      </c>
      <c r="T31" s="365">
        <f t="shared" si="8"/>
        <v>0.0033200531208499307</v>
      </c>
      <c r="U31" s="369">
        <v>0</v>
      </c>
      <c r="V31" s="370">
        <v>0</v>
      </c>
      <c r="W31" s="371">
        <v>0</v>
      </c>
      <c r="X31" s="369">
        <v>0</v>
      </c>
      <c r="Y31" s="370">
        <v>0</v>
      </c>
      <c r="Z31" s="371">
        <v>0</v>
      </c>
    </row>
    <row r="32" spans="1:26" ht="13.5" customHeight="1" thickBot="1">
      <c r="A32" s="446" t="s">
        <v>27</v>
      </c>
      <c r="B32" s="122">
        <v>2007</v>
      </c>
      <c r="C32" s="356">
        <f>sz_gk_forg_2008_01!C32+sz_gk_forg_2008_02!C32+sz_gk_forg_2008_03!C32+sz_gk_forg_2008_04!C32+sz_gk_forg_2008_05!C32+sz_gk_forg_2008_06!C32+sz_gk_forg_2008_07!C32+sz_gk_forg_2008_08!C32+sz_gk_forg_2008_09!C32+sz_gk_forg_2008_10!C32+sz_gk_forg_2008_11!C32+sz_gk_forg_2008_12!C32</f>
        <v>281237</v>
      </c>
      <c r="D32" s="357">
        <f>sz_gk_forg_2008_01!D32+sz_gk_forg_2008_02!D32+sz_gk_forg_2008_03!D32+sz_gk_forg_2008_04!D32+sz_gk_forg_2008_05!D32+sz_gk_forg_2008_06!D32+sz_gk_forg_2008_07!D32+sz_gk_forg_2008_08!D32+sz_gk_forg_2008_09!D32+sz_gk_forg_2008_10!D32+sz_gk_forg_2008_11!D32+sz_gk_forg_2008_12!D32</f>
        <v>298476</v>
      </c>
      <c r="E32" s="358">
        <f>SUM(C32:D32)</f>
        <v>579713</v>
      </c>
      <c r="F32" s="356">
        <f>sz_gk_forg_2008_01!F32+sz_gk_forg_2008_02!F32+sz_gk_forg_2008_03!F32+sz_gk_forg_2008_04!F32+sz_gk_forg_2008_05!F32+sz_gk_forg_2008_06!F32+sz_gk_forg_2008_07!F32+sz_gk_forg_2008_08!F32+sz_gk_forg_2008_09!F32+sz_gk_forg_2008_10!F32+sz_gk_forg_2008_11!F32+sz_gk_forg_2008_12!F32</f>
        <v>91462</v>
      </c>
      <c r="G32" s="357">
        <f>sz_gk_forg_2008_01!G32+sz_gk_forg_2008_02!G32+sz_gk_forg_2008_03!G32+sz_gk_forg_2008_04!G32+sz_gk_forg_2008_05!G32+sz_gk_forg_2008_06!G32+sz_gk_forg_2008_07!G32+sz_gk_forg_2008_08!G32+sz_gk_forg_2008_09!G32+sz_gk_forg_2008_10!G32+sz_gk_forg_2008_11!G32+sz_gk_forg_2008_12!G32</f>
        <v>96896</v>
      </c>
      <c r="H32" s="358">
        <f>SUM(F32:G32)</f>
        <v>188358</v>
      </c>
      <c r="I32" s="356">
        <f>sz_gk_forg_2008_01!I32+sz_gk_forg_2008_02!I32+sz_gk_forg_2008_03!I32+sz_gk_forg_2008_04!I32+sz_gk_forg_2008_05!I32+sz_gk_forg_2008_06!I32+sz_gk_forg_2008_07!I32+sz_gk_forg_2008_08!I32+sz_gk_forg_2008_09!I32+sz_gk_forg_2008_10!I32+sz_gk_forg_2008_11!I32+sz_gk_forg_2008_12!I32</f>
        <v>0</v>
      </c>
      <c r="J32" s="357">
        <f>sz_gk_forg_2008_01!J32+sz_gk_forg_2008_02!J32+sz_gk_forg_2008_03!J32+sz_gk_forg_2008_04!J32+sz_gk_forg_2008_05!J32+sz_gk_forg_2008_06!J32+sz_gk_forg_2008_07!J32+sz_gk_forg_2008_08!J32+sz_gk_forg_2008_09!J32+sz_gk_forg_2008_10!J32+sz_gk_forg_2008_11!J32+sz_gk_forg_2008_12!J32</f>
        <v>0</v>
      </c>
      <c r="K32" s="358">
        <f>SUM(I32:J32)</f>
        <v>0</v>
      </c>
      <c r="L32" s="356">
        <f>sz_gk_forg_2008_01!L32+sz_gk_forg_2008_02!L32+sz_gk_forg_2008_03!L32+sz_gk_forg_2008_04!L32+sz_gk_forg_2008_05!L32+sz_gk_forg_2008_06!L32+sz_gk_forg_2008_07!L32+sz_gk_forg_2008_08!L32+sz_gk_forg_2008_09!L32+sz_gk_forg_2008_10!L32+sz_gk_forg_2008_11!L32+sz_gk_forg_2008_12!L32</f>
        <v>0</v>
      </c>
      <c r="M32" s="357">
        <f>sz_gk_forg_2008_01!M32+sz_gk_forg_2008_02!M32+sz_gk_forg_2008_03!M32+sz_gk_forg_2008_04!M32+sz_gk_forg_2008_05!M32+sz_gk_forg_2008_06!M32+sz_gk_forg_2008_07!M32+sz_gk_forg_2008_08!M32+sz_gk_forg_2008_09!M32+sz_gk_forg_2008_10!M32+sz_gk_forg_2008_11!M32+sz_gk_forg_2008_12!M32</f>
        <v>0</v>
      </c>
      <c r="N32" s="358">
        <f>SUM(L32:M32)</f>
        <v>0</v>
      </c>
      <c r="O32" s="356">
        <f>sz_gk_forg_2008_01!O32+sz_gk_forg_2008_02!O32+sz_gk_forg_2008_03!O32+sz_gk_forg_2008_04!O32+sz_gk_forg_2008_05!O32+sz_gk_forg_2008_06!O32+sz_gk_forg_2008_07!O32+sz_gk_forg_2008_08!O32+sz_gk_forg_2008_09!O32+sz_gk_forg_2008_10!O32+sz_gk_forg_2008_11!O32+sz_gk_forg_2008_12!O32</f>
        <v>0</v>
      </c>
      <c r="P32" s="357">
        <f>sz_gk_forg_2008_01!P32+sz_gk_forg_2008_02!P32+sz_gk_forg_2008_03!P32+sz_gk_forg_2008_04!P32+sz_gk_forg_2008_05!P32+sz_gk_forg_2008_06!P32+sz_gk_forg_2008_07!P32+sz_gk_forg_2008_08!P32+sz_gk_forg_2008_09!P32+sz_gk_forg_2008_10!P32+sz_gk_forg_2008_11!P32+sz_gk_forg_2008_12!P32</f>
        <v>0</v>
      </c>
      <c r="Q32" s="358">
        <f>SUM(O32:P32)</f>
        <v>0</v>
      </c>
      <c r="R32" s="356">
        <f>sz_gk_forg_2008_01!R32+sz_gk_forg_2008_02!R32+sz_gk_forg_2008_03!R32+sz_gk_forg_2008_04!R32+sz_gk_forg_2008_05!R32+sz_gk_forg_2008_06!R32+sz_gk_forg_2008_07!R32+sz_gk_forg_2008_08!R32+sz_gk_forg_2008_09!R32+sz_gk_forg_2008_10!R32+sz_gk_forg_2008_11!R32+sz_gk_forg_2008_12!R32</f>
        <v>0</v>
      </c>
      <c r="S32" s="357">
        <f>sz_gk_forg_2008_01!S32+sz_gk_forg_2008_02!S32+sz_gk_forg_2008_03!S32+sz_gk_forg_2008_04!S32+sz_gk_forg_2008_05!S32+sz_gk_forg_2008_06!S32+sz_gk_forg_2008_07!S32+sz_gk_forg_2008_08!S32+sz_gk_forg_2008_09!S32+sz_gk_forg_2008_10!S32+sz_gk_forg_2008_11!S32+sz_gk_forg_2008_12!S32</f>
        <v>0</v>
      </c>
      <c r="T32" s="358">
        <f>SUM(R32:S32)</f>
        <v>0</v>
      </c>
      <c r="U32" s="356">
        <f>sz_gk_forg_2008_01!U32+sz_gk_forg_2008_02!U32+sz_gk_forg_2008_03!U32+sz_gk_forg_2008_04!U32+sz_gk_forg_2008_05!U32+sz_gk_forg_2008_06!U32+sz_gk_forg_2008_07!U32+sz_gk_forg_2008_08!U32+sz_gk_forg_2008_09!U32+sz_gk_forg_2008_10!U32+sz_gk_forg_2008_11!U32+sz_gk_forg_2008_12!U32</f>
        <v>91462</v>
      </c>
      <c r="V32" s="357">
        <f>sz_gk_forg_2008_01!V32+sz_gk_forg_2008_02!V32+sz_gk_forg_2008_03!V32+sz_gk_forg_2008_04!V32+sz_gk_forg_2008_05!V32+sz_gk_forg_2008_06!V32+sz_gk_forg_2008_07!V32+sz_gk_forg_2008_08!V32+sz_gk_forg_2008_09!V32+sz_gk_forg_2008_10!V32+sz_gk_forg_2008_11!V32+sz_gk_forg_2008_12!V32</f>
        <v>96896</v>
      </c>
      <c r="W32" s="390">
        <f>SUM(U32+V32)</f>
        <v>188358</v>
      </c>
      <c r="X32" s="356">
        <f>sz_gk_forg_2008_01!X32+sz_gk_forg_2008_02!X32+sz_gk_forg_2008_03!X32+sz_gk_forg_2008_04!X32+sz_gk_forg_2008_05!X32+sz_gk_forg_2008_06!X32+sz_gk_forg_2008_07!X32+sz_gk_forg_2008_08!X32+sz_gk_forg_2008_09!X32+sz_gk_forg_2008_10!X32+sz_gk_forg_2008_11!X32+sz_gk_forg_2008_12!X32</f>
        <v>0</v>
      </c>
      <c r="Y32" s="357">
        <f>sz_gk_forg_2008_01!Y32+sz_gk_forg_2008_02!Y32+sz_gk_forg_2008_03!Y32+sz_gk_forg_2008_04!Y32+sz_gk_forg_2008_05!Y32+sz_gk_forg_2008_06!Y32+sz_gk_forg_2008_07!Y32+sz_gk_forg_2008_08!Y32+sz_gk_forg_2008_09!Y32+sz_gk_forg_2008_10!Y32+sz_gk_forg_2008_11!Y32+sz_gk_forg_2008_12!Y32</f>
        <v>0</v>
      </c>
      <c r="Z32" s="390">
        <f>SUM(X32+Y32)</f>
        <v>0</v>
      </c>
    </row>
    <row r="33" spans="1:26" ht="13.5" customHeight="1" thickBot="1">
      <c r="A33" s="446"/>
      <c r="B33" s="120">
        <v>2008</v>
      </c>
      <c r="C33" s="360">
        <f>sz_gk_forg_2008_01!C33+sz_gk_forg_2008_02!C33+sz_gk_forg_2008_03!C33+sz_gk_forg_2008_04!C33+sz_gk_forg_2008_05!C33+sz_gk_forg_2008_06!C33+sz_gk_forg_2008_07!C33+sz_gk_forg_2008_08!C33+sz_gk_forg_2008_09!C33+sz_gk_forg_2008_10!C33+sz_gk_forg_2008_11!C33+sz_gk_forg_2008_12!C33</f>
        <v>280374</v>
      </c>
      <c r="D33" s="361">
        <f>sz_gk_forg_2008_01!D33+sz_gk_forg_2008_02!D33+sz_gk_forg_2008_03!D33+sz_gk_forg_2008_04!D33+sz_gk_forg_2008_05!D33+sz_gk_forg_2008_06!D33+sz_gk_forg_2008_07!D33+sz_gk_forg_2008_08!D33+sz_gk_forg_2008_09!D33+sz_gk_forg_2008_10!D33+sz_gk_forg_2008_11!D33+sz_gk_forg_2008_12!D33</f>
        <v>293294</v>
      </c>
      <c r="E33" s="362">
        <f>SUM(C33:D33)</f>
        <v>573668</v>
      </c>
      <c r="F33" s="360">
        <f>sz_gk_forg_2008_01!F33+sz_gk_forg_2008_02!F33+sz_gk_forg_2008_03!F33+sz_gk_forg_2008_04!F33+sz_gk_forg_2008_05!F33+sz_gk_forg_2008_06!F33+sz_gk_forg_2008_07!F33+sz_gk_forg_2008_08!F33+sz_gk_forg_2008_09!F33+sz_gk_forg_2008_10!F33+sz_gk_forg_2008_11!F33+sz_gk_forg_2008_12!F33</f>
        <v>86636</v>
      </c>
      <c r="G33" s="361">
        <f>sz_gk_forg_2008_01!G33+sz_gk_forg_2008_02!G33+sz_gk_forg_2008_03!G33+sz_gk_forg_2008_04!G33+sz_gk_forg_2008_05!G33+sz_gk_forg_2008_06!G33+sz_gk_forg_2008_07!G33+sz_gk_forg_2008_08!G33+sz_gk_forg_2008_09!G33+sz_gk_forg_2008_10!G33+sz_gk_forg_2008_11!G33+sz_gk_forg_2008_12!G33</f>
        <v>86592</v>
      </c>
      <c r="H33" s="362">
        <f>SUM(F33:G33)</f>
        <v>173228</v>
      </c>
      <c r="I33" s="360">
        <f>sz_gk_forg_2008_01!I33+sz_gk_forg_2008_02!I33+sz_gk_forg_2008_03!I33+sz_gk_forg_2008_04!I33+sz_gk_forg_2008_05!I33+sz_gk_forg_2008_06!I33+sz_gk_forg_2008_07!I33+sz_gk_forg_2008_08!I33+sz_gk_forg_2008_09!I33+sz_gk_forg_2008_10!I33+sz_gk_forg_2008_11!I33+sz_gk_forg_2008_12!I33</f>
        <v>137</v>
      </c>
      <c r="J33" s="361">
        <f>sz_gk_forg_2008_01!J33+sz_gk_forg_2008_02!J33+sz_gk_forg_2008_03!J33+sz_gk_forg_2008_04!J33+sz_gk_forg_2008_05!J33+sz_gk_forg_2008_06!J33+sz_gk_forg_2008_07!J33+sz_gk_forg_2008_08!J33+sz_gk_forg_2008_09!J33+sz_gk_forg_2008_10!J33+sz_gk_forg_2008_11!J33+sz_gk_forg_2008_12!J33</f>
        <v>123</v>
      </c>
      <c r="K33" s="362">
        <f>SUM(I33:J33)</f>
        <v>260</v>
      </c>
      <c r="L33" s="360">
        <f>sz_gk_forg_2008_01!L33+sz_gk_forg_2008_02!L33+sz_gk_forg_2008_03!L33+sz_gk_forg_2008_04!L33+sz_gk_forg_2008_05!L33+sz_gk_forg_2008_06!L33+sz_gk_forg_2008_07!L33+sz_gk_forg_2008_08!L33+sz_gk_forg_2008_09!L33+sz_gk_forg_2008_10!L33+sz_gk_forg_2008_11!L33+sz_gk_forg_2008_12!L33</f>
        <v>0</v>
      </c>
      <c r="M33" s="361">
        <f>sz_gk_forg_2008_01!M33+sz_gk_forg_2008_02!M33+sz_gk_forg_2008_03!M33+sz_gk_forg_2008_04!M33+sz_gk_forg_2008_05!M33+sz_gk_forg_2008_06!M33+sz_gk_forg_2008_07!M33+sz_gk_forg_2008_08!M33+sz_gk_forg_2008_09!M33+sz_gk_forg_2008_10!M33+sz_gk_forg_2008_11!M33+sz_gk_forg_2008_12!M33</f>
        <v>0</v>
      </c>
      <c r="N33" s="362">
        <f>SUM(L33:M33)</f>
        <v>0</v>
      </c>
      <c r="O33" s="360">
        <f>sz_gk_forg_2008_01!O33+sz_gk_forg_2008_02!O33+sz_gk_forg_2008_03!O33+sz_gk_forg_2008_04!O33+sz_gk_forg_2008_05!O33+sz_gk_forg_2008_06!O33+sz_gk_forg_2008_07!O33+sz_gk_forg_2008_08!O33+sz_gk_forg_2008_09!O33+sz_gk_forg_2008_10!O33+sz_gk_forg_2008_11!O33+sz_gk_forg_2008_12!O33</f>
        <v>0</v>
      </c>
      <c r="P33" s="361">
        <f>sz_gk_forg_2008_01!P33+sz_gk_forg_2008_02!P33+sz_gk_forg_2008_03!P33+sz_gk_forg_2008_04!P33+sz_gk_forg_2008_05!P33+sz_gk_forg_2008_06!P33+sz_gk_forg_2008_07!P33+sz_gk_forg_2008_08!P33+sz_gk_forg_2008_09!P33+sz_gk_forg_2008_10!P33+sz_gk_forg_2008_11!P33+sz_gk_forg_2008_12!P33</f>
        <v>0</v>
      </c>
      <c r="Q33" s="362">
        <f>SUM(O33:P33)</f>
        <v>0</v>
      </c>
      <c r="R33" s="360">
        <f>sz_gk_forg_2008_01!R33+sz_gk_forg_2008_02!R33+sz_gk_forg_2008_03!R33+sz_gk_forg_2008_04!R33+sz_gk_forg_2008_05!R33+sz_gk_forg_2008_06!R33+sz_gk_forg_2008_07!R33+sz_gk_forg_2008_08!R33+sz_gk_forg_2008_09!R33+sz_gk_forg_2008_10!R33+sz_gk_forg_2008_11!R33+sz_gk_forg_2008_12!R33</f>
        <v>44</v>
      </c>
      <c r="S33" s="361">
        <f>sz_gk_forg_2008_01!S33+sz_gk_forg_2008_02!S33+sz_gk_forg_2008_03!S33+sz_gk_forg_2008_04!S33+sz_gk_forg_2008_05!S33+sz_gk_forg_2008_06!S33+sz_gk_forg_2008_07!S33+sz_gk_forg_2008_08!S33+sz_gk_forg_2008_09!S33+sz_gk_forg_2008_10!S33+sz_gk_forg_2008_11!S33+sz_gk_forg_2008_12!S33</f>
        <v>52</v>
      </c>
      <c r="T33" s="362">
        <f>SUM(R33:S33)</f>
        <v>96</v>
      </c>
      <c r="U33" s="360">
        <f>sz_gk_forg_2008_01!U33+sz_gk_forg_2008_02!U33+sz_gk_forg_2008_03!U33+sz_gk_forg_2008_04!U33+sz_gk_forg_2008_05!U33+sz_gk_forg_2008_06!U33+sz_gk_forg_2008_07!U33+sz_gk_forg_2008_08!U33+sz_gk_forg_2008_09!U33+sz_gk_forg_2008_10!U33+sz_gk_forg_2008_11!U33+sz_gk_forg_2008_12!U33</f>
        <v>86455</v>
      </c>
      <c r="V33" s="361">
        <f>sz_gk_forg_2008_01!V33+sz_gk_forg_2008_02!V33+sz_gk_forg_2008_03!V33+sz_gk_forg_2008_04!V33+sz_gk_forg_2008_05!V33+sz_gk_forg_2008_06!V33+sz_gk_forg_2008_07!V33+sz_gk_forg_2008_08!V33+sz_gk_forg_2008_09!V33+sz_gk_forg_2008_10!V33+sz_gk_forg_2008_11!V33+sz_gk_forg_2008_12!V33</f>
        <v>86417</v>
      </c>
      <c r="W33" s="391">
        <f>SUM(U33+V33)</f>
        <v>172872</v>
      </c>
      <c r="X33" s="360">
        <f>sz_gk_forg_2008_01!X33+sz_gk_forg_2008_02!X33+sz_gk_forg_2008_03!X33+sz_gk_forg_2008_04!X33+sz_gk_forg_2008_05!X33+sz_gk_forg_2008_06!X33+sz_gk_forg_2008_07!X33+sz_gk_forg_2008_08!X33+sz_gk_forg_2008_09!X33+sz_gk_forg_2008_10!X33+sz_gk_forg_2008_11!X33+sz_gk_forg_2008_12!X33</f>
        <v>0</v>
      </c>
      <c r="Y33" s="361">
        <f>sz_gk_forg_2008_01!Y33+sz_gk_forg_2008_02!Y33+sz_gk_forg_2008_03!Y33+sz_gk_forg_2008_04!Y33+sz_gk_forg_2008_05!Y33+sz_gk_forg_2008_06!Y33+sz_gk_forg_2008_07!Y33+sz_gk_forg_2008_08!Y33+sz_gk_forg_2008_09!Y33+sz_gk_forg_2008_10!Y33+sz_gk_forg_2008_11!Y33+sz_gk_forg_2008_12!Y33</f>
        <v>0</v>
      </c>
      <c r="Z33" s="391">
        <f>SUM(X33+Y33)</f>
        <v>0</v>
      </c>
    </row>
    <row r="34" spans="1:26" ht="10.5" customHeight="1" thickBot="1">
      <c r="A34" s="446"/>
      <c r="B34" s="118" t="s">
        <v>0</v>
      </c>
      <c r="C34" s="363">
        <f aca="true" t="shared" si="9" ref="C34:H34">C33/C32-1</f>
        <v>-0.0030685862813214504</v>
      </c>
      <c r="D34" s="364">
        <f t="shared" si="9"/>
        <v>-0.01736152990525197</v>
      </c>
      <c r="E34" s="365">
        <f t="shared" si="9"/>
        <v>-0.010427573644199772</v>
      </c>
      <c r="F34" s="363">
        <f t="shared" si="9"/>
        <v>-0.0527650827666134</v>
      </c>
      <c r="G34" s="364">
        <f t="shared" si="9"/>
        <v>-0.10634081902245707</v>
      </c>
      <c r="H34" s="365">
        <f t="shared" si="9"/>
        <v>-0.0803257626434768</v>
      </c>
      <c r="I34" s="369">
        <v>0</v>
      </c>
      <c r="J34" s="370">
        <v>0</v>
      </c>
      <c r="K34" s="371">
        <v>0</v>
      </c>
      <c r="L34" s="373">
        <v>0</v>
      </c>
      <c r="M34" s="374">
        <v>0</v>
      </c>
      <c r="N34" s="371">
        <v>0</v>
      </c>
      <c r="O34" s="376">
        <v>0</v>
      </c>
      <c r="P34" s="389">
        <v>0</v>
      </c>
      <c r="Q34" s="378">
        <v>0</v>
      </c>
      <c r="R34" s="379">
        <v>0</v>
      </c>
      <c r="S34" s="380">
        <v>0</v>
      </c>
      <c r="T34" s="378">
        <v>0</v>
      </c>
      <c r="U34" s="363">
        <f>U33/U32-1</f>
        <v>-0.054744046707922434</v>
      </c>
      <c r="V34" s="364">
        <f>V33/V32-1</f>
        <v>-0.10814687912813736</v>
      </c>
      <c r="W34" s="365">
        <f>W33/W32-1</f>
        <v>-0.08221578058802914</v>
      </c>
      <c r="X34" s="387">
        <v>0</v>
      </c>
      <c r="Y34" s="377">
        <v>0</v>
      </c>
      <c r="Z34" s="392">
        <v>0</v>
      </c>
    </row>
    <row r="35" spans="1:26" ht="13.5" customHeight="1">
      <c r="A35" s="394" t="s">
        <v>32</v>
      </c>
      <c r="B35" s="122">
        <v>2007</v>
      </c>
      <c r="C35" s="356">
        <f>sz_gk_forg_2008_01!C35+sz_gk_forg_2008_02!C35+sz_gk_forg_2008_03!C35+sz_gk_forg_2008_04!C35+sz_gk_forg_2008_05!C35+sz_gk_forg_2008_06!C35+sz_gk_forg_2008_07!C35+sz_gk_forg_2008_08!C35+sz_gk_forg_2008_09!C35+sz_gk_forg_2008_10!C35+sz_gk_forg_2008_11!C35+sz_gk_forg_2008_12!C35</f>
        <v>62</v>
      </c>
      <c r="D35" s="357">
        <f>sz_gk_forg_2008_01!D35+sz_gk_forg_2008_02!D35+sz_gk_forg_2008_03!D35+sz_gk_forg_2008_04!D35+sz_gk_forg_2008_05!D35+sz_gk_forg_2008_06!D35+sz_gk_forg_2008_07!D35+sz_gk_forg_2008_08!D35+sz_gk_forg_2008_09!D35+sz_gk_forg_2008_10!D35+sz_gk_forg_2008_11!D35+sz_gk_forg_2008_12!D35</f>
        <v>62</v>
      </c>
      <c r="E35" s="358">
        <f>SUM(C35:D35)</f>
        <v>124</v>
      </c>
      <c r="F35" s="356">
        <f>sz_gk_forg_2008_01!F35+sz_gk_forg_2008_02!F35+sz_gk_forg_2008_03!F35+sz_gk_forg_2008_04!F35+sz_gk_forg_2008_05!F35+sz_gk_forg_2008_06!F35+sz_gk_forg_2008_07!F35+sz_gk_forg_2008_08!F35+sz_gk_forg_2008_09!F35+sz_gk_forg_2008_10!F35+sz_gk_forg_2008_11!F35+sz_gk_forg_2008_12!F35</f>
        <v>17</v>
      </c>
      <c r="G35" s="357">
        <f>sz_gk_forg_2008_01!G35+sz_gk_forg_2008_02!G35+sz_gk_forg_2008_03!G35+sz_gk_forg_2008_04!G35+sz_gk_forg_2008_05!G35+sz_gk_forg_2008_06!G35+sz_gk_forg_2008_07!G35+sz_gk_forg_2008_08!G35+sz_gk_forg_2008_09!G35+sz_gk_forg_2008_10!G35+sz_gk_forg_2008_11!G35+sz_gk_forg_2008_12!G35</f>
        <v>16</v>
      </c>
      <c r="H35" s="358">
        <f>SUM(F35:G35)</f>
        <v>33</v>
      </c>
      <c r="I35" s="356">
        <f>sz_gk_forg_2008_01!I35+sz_gk_forg_2008_02!I35+sz_gk_forg_2008_03!I35+sz_gk_forg_2008_04!I35+sz_gk_forg_2008_05!I35+sz_gk_forg_2008_06!I35+sz_gk_forg_2008_07!I35+sz_gk_forg_2008_08!I35+sz_gk_forg_2008_09!I35+sz_gk_forg_2008_10!I35+sz_gk_forg_2008_11!I35+sz_gk_forg_2008_12!I35</f>
        <v>0</v>
      </c>
      <c r="J35" s="357">
        <f>sz_gk_forg_2008_01!J35+sz_gk_forg_2008_02!J35+sz_gk_forg_2008_03!J35+sz_gk_forg_2008_04!J35+sz_gk_forg_2008_05!J35+sz_gk_forg_2008_06!J35+sz_gk_forg_2008_07!J35+sz_gk_forg_2008_08!J35+sz_gk_forg_2008_09!J35+sz_gk_forg_2008_10!J35+sz_gk_forg_2008_11!J35+sz_gk_forg_2008_12!J35</f>
        <v>0</v>
      </c>
      <c r="K35" s="358">
        <f>SUM(I35:J35)</f>
        <v>0</v>
      </c>
      <c r="L35" s="356">
        <f>sz_gk_forg_2008_01!L35+sz_gk_forg_2008_02!L35+sz_gk_forg_2008_03!L35+sz_gk_forg_2008_04!L35+sz_gk_forg_2008_05!L35+sz_gk_forg_2008_06!L35+sz_gk_forg_2008_07!L35+sz_gk_forg_2008_08!L35+sz_gk_forg_2008_09!L35+sz_gk_forg_2008_10!L35+sz_gk_forg_2008_11!L35+sz_gk_forg_2008_12!L35</f>
        <v>0</v>
      </c>
      <c r="M35" s="357">
        <f>sz_gk_forg_2008_01!M35+sz_gk_forg_2008_02!M35+sz_gk_forg_2008_03!M35+sz_gk_forg_2008_04!M35+sz_gk_forg_2008_05!M35+sz_gk_forg_2008_06!M35+sz_gk_forg_2008_07!M35+sz_gk_forg_2008_08!M35+sz_gk_forg_2008_09!M35+sz_gk_forg_2008_10!M35+sz_gk_forg_2008_11!M35+sz_gk_forg_2008_12!M35</f>
        <v>0</v>
      </c>
      <c r="N35" s="358">
        <f>SUM(L35:M35)</f>
        <v>0</v>
      </c>
      <c r="O35" s="356">
        <f>sz_gk_forg_2008_01!O35+sz_gk_forg_2008_02!O35+sz_gk_forg_2008_03!O35+sz_gk_forg_2008_04!O35+sz_gk_forg_2008_05!O35+sz_gk_forg_2008_06!O35+sz_gk_forg_2008_07!O35+sz_gk_forg_2008_08!O35+sz_gk_forg_2008_09!O35+sz_gk_forg_2008_10!O35+sz_gk_forg_2008_11!O35+sz_gk_forg_2008_12!O35</f>
        <v>0</v>
      </c>
      <c r="P35" s="357">
        <f>sz_gk_forg_2008_01!P35+sz_gk_forg_2008_02!P35+sz_gk_forg_2008_03!P35+sz_gk_forg_2008_04!P35+sz_gk_forg_2008_05!P35+sz_gk_forg_2008_06!P35+sz_gk_forg_2008_07!P35+sz_gk_forg_2008_08!P35+sz_gk_forg_2008_09!P35+sz_gk_forg_2008_10!P35+sz_gk_forg_2008_11!P35+sz_gk_forg_2008_12!P35</f>
        <v>0</v>
      </c>
      <c r="Q35" s="358">
        <f>SUM(O35:P35)</f>
        <v>0</v>
      </c>
      <c r="R35" s="356">
        <f>sz_gk_forg_2008_01!R35+sz_gk_forg_2008_02!R35+sz_gk_forg_2008_03!R35+sz_gk_forg_2008_04!R35+sz_gk_forg_2008_05!R35+sz_gk_forg_2008_06!R35+sz_gk_forg_2008_07!R35+sz_gk_forg_2008_08!R35+sz_gk_forg_2008_09!R35+sz_gk_forg_2008_10!R35+sz_gk_forg_2008_11!R35+sz_gk_forg_2008_12!R35</f>
        <v>0</v>
      </c>
      <c r="S35" s="357">
        <f>sz_gk_forg_2008_01!S35+sz_gk_forg_2008_02!S35+sz_gk_forg_2008_03!S35+sz_gk_forg_2008_04!S35+sz_gk_forg_2008_05!S35+sz_gk_forg_2008_06!S35+sz_gk_forg_2008_07!S35+sz_gk_forg_2008_08!S35+sz_gk_forg_2008_09!S35+sz_gk_forg_2008_10!S35+sz_gk_forg_2008_11!S35+sz_gk_forg_2008_12!S35</f>
        <v>0</v>
      </c>
      <c r="T35" s="358">
        <f>SUM(R35:S35)</f>
        <v>0</v>
      </c>
      <c r="U35" s="356">
        <f>sz_gk_forg_2008_01!U35+sz_gk_forg_2008_02!U35+sz_gk_forg_2008_03!U35+sz_gk_forg_2008_04!U35+sz_gk_forg_2008_05!U35+sz_gk_forg_2008_06!U35+sz_gk_forg_2008_07!U35+sz_gk_forg_2008_08!U35+sz_gk_forg_2008_09!U35+sz_gk_forg_2008_10!U35+sz_gk_forg_2008_11!U35+sz_gk_forg_2008_12!U35</f>
        <v>0</v>
      </c>
      <c r="V35" s="357">
        <f>sz_gk_forg_2008_01!V35+sz_gk_forg_2008_02!V35+sz_gk_forg_2008_03!V35+sz_gk_forg_2008_04!V35+sz_gk_forg_2008_05!V35+sz_gk_forg_2008_06!V35+sz_gk_forg_2008_07!V35+sz_gk_forg_2008_08!V35+sz_gk_forg_2008_09!V35+sz_gk_forg_2008_10!V35+sz_gk_forg_2008_11!V35+sz_gk_forg_2008_12!V35</f>
        <v>0</v>
      </c>
      <c r="W35" s="390">
        <f>SUM(U35+V35)</f>
        <v>0</v>
      </c>
      <c r="X35" s="356">
        <f>sz_gk_forg_2008_01!X35+sz_gk_forg_2008_02!X35+sz_gk_forg_2008_03!X35+sz_gk_forg_2008_04!X35+sz_gk_forg_2008_05!X35+sz_gk_forg_2008_06!X35+sz_gk_forg_2008_07!X35+sz_gk_forg_2008_08!X35+sz_gk_forg_2008_09!X35+sz_gk_forg_2008_10!X35+sz_gk_forg_2008_11!X35+sz_gk_forg_2008_12!X35</f>
        <v>17</v>
      </c>
      <c r="Y35" s="357">
        <f>sz_gk_forg_2008_01!Y35+sz_gk_forg_2008_02!Y35+sz_gk_forg_2008_03!Y35+sz_gk_forg_2008_04!Y35+sz_gk_forg_2008_05!Y35+sz_gk_forg_2008_06!Y35+sz_gk_forg_2008_07!Y35+sz_gk_forg_2008_08!Y35+sz_gk_forg_2008_09!Y35+sz_gk_forg_2008_10!Y35+sz_gk_forg_2008_11!Y35+sz_gk_forg_2008_12!Y35</f>
        <v>16</v>
      </c>
      <c r="Z35" s="358">
        <f>SUM(X35:Y35)</f>
        <v>33</v>
      </c>
    </row>
    <row r="36" spans="1:26" ht="13.5" customHeight="1">
      <c r="A36" s="395"/>
      <c r="B36" s="120">
        <v>2008</v>
      </c>
      <c r="C36" s="360">
        <f>sz_gk_forg_2008_01!C36+sz_gk_forg_2008_02!C36+sz_gk_forg_2008_03!C36+sz_gk_forg_2008_04!C36+sz_gk_forg_2008_05!C36+sz_gk_forg_2008_06!C36+sz_gk_forg_2008_07!C36+sz_gk_forg_2008_08!C36+sz_gk_forg_2008_09!C36+sz_gk_forg_2008_10!C36+sz_gk_forg_2008_11!C36+sz_gk_forg_2008_12!C36</f>
        <v>76</v>
      </c>
      <c r="D36" s="361">
        <f>sz_gk_forg_2008_01!D36+sz_gk_forg_2008_02!D36+sz_gk_forg_2008_03!D36+sz_gk_forg_2008_04!D36+sz_gk_forg_2008_05!D36+sz_gk_forg_2008_06!D36+sz_gk_forg_2008_07!D36+sz_gk_forg_2008_08!D36+sz_gk_forg_2008_09!D36+sz_gk_forg_2008_10!D36+sz_gk_forg_2008_11!D36+sz_gk_forg_2008_12!D36</f>
        <v>71</v>
      </c>
      <c r="E36" s="362">
        <f>SUM(C36:D36)</f>
        <v>147</v>
      </c>
      <c r="F36" s="360">
        <f>sz_gk_forg_2008_01!F36+sz_gk_forg_2008_02!F36+sz_gk_forg_2008_03!F36+sz_gk_forg_2008_04!F36+sz_gk_forg_2008_05!F36+sz_gk_forg_2008_06!F36+sz_gk_forg_2008_07!F36+sz_gk_forg_2008_08!F36+sz_gk_forg_2008_09!F36+sz_gk_forg_2008_10!F36+sz_gk_forg_2008_11!F36+sz_gk_forg_2008_12!F36</f>
        <v>21</v>
      </c>
      <c r="G36" s="361">
        <f>sz_gk_forg_2008_01!G36+sz_gk_forg_2008_02!G36+sz_gk_forg_2008_03!G36+sz_gk_forg_2008_04!G36+sz_gk_forg_2008_05!G36+sz_gk_forg_2008_06!G36+sz_gk_forg_2008_07!G36+sz_gk_forg_2008_08!G36+sz_gk_forg_2008_09!G36+sz_gk_forg_2008_10!G36+sz_gk_forg_2008_11!G36+sz_gk_forg_2008_12!G36</f>
        <v>18</v>
      </c>
      <c r="H36" s="362">
        <f>SUM(F36:G36)</f>
        <v>39</v>
      </c>
      <c r="I36" s="360">
        <f>sz_gk_forg_2008_01!I36+sz_gk_forg_2008_02!I36+sz_gk_forg_2008_03!I36+sz_gk_forg_2008_04!I36+sz_gk_forg_2008_05!I36+sz_gk_forg_2008_06!I36+sz_gk_forg_2008_07!I36+sz_gk_forg_2008_08!I36+sz_gk_forg_2008_09!I36+sz_gk_forg_2008_10!I36+sz_gk_forg_2008_11!I36+sz_gk_forg_2008_12!I36</f>
        <v>0</v>
      </c>
      <c r="J36" s="361">
        <f>sz_gk_forg_2008_01!J36+sz_gk_forg_2008_02!J36+sz_gk_forg_2008_03!J36+sz_gk_forg_2008_04!J36+sz_gk_forg_2008_05!J36+sz_gk_forg_2008_06!J36+sz_gk_forg_2008_07!J36+sz_gk_forg_2008_08!J36+sz_gk_forg_2008_09!J36+sz_gk_forg_2008_10!J36+sz_gk_forg_2008_11!J36+sz_gk_forg_2008_12!J36</f>
        <v>0</v>
      </c>
      <c r="K36" s="362">
        <f>SUM(I36:J36)</f>
        <v>0</v>
      </c>
      <c r="L36" s="360">
        <f>sz_gk_forg_2008_01!L36+sz_gk_forg_2008_02!L36+sz_gk_forg_2008_03!L36+sz_gk_forg_2008_04!L36+sz_gk_forg_2008_05!L36+sz_gk_forg_2008_06!L36+sz_gk_forg_2008_07!L36+sz_gk_forg_2008_08!L36+sz_gk_forg_2008_09!L36+sz_gk_forg_2008_10!L36+sz_gk_forg_2008_11!L36+sz_gk_forg_2008_12!L36</f>
        <v>0</v>
      </c>
      <c r="M36" s="361">
        <f>sz_gk_forg_2008_01!M36+sz_gk_forg_2008_02!M36+sz_gk_forg_2008_03!M36+sz_gk_forg_2008_04!M36+sz_gk_forg_2008_05!M36+sz_gk_forg_2008_06!M36+sz_gk_forg_2008_07!M36+sz_gk_forg_2008_08!M36+sz_gk_forg_2008_09!M36+sz_gk_forg_2008_10!M36+sz_gk_forg_2008_11!M36+sz_gk_forg_2008_12!M36</f>
        <v>0</v>
      </c>
      <c r="N36" s="362">
        <f>SUM(L36:M36)</f>
        <v>0</v>
      </c>
      <c r="O36" s="360">
        <f>sz_gk_forg_2008_01!O36+sz_gk_forg_2008_02!O36+sz_gk_forg_2008_03!O36+sz_gk_forg_2008_04!O36+sz_gk_forg_2008_05!O36+sz_gk_forg_2008_06!O36+sz_gk_forg_2008_07!O36+sz_gk_forg_2008_08!O36+sz_gk_forg_2008_09!O36+sz_gk_forg_2008_10!O36+sz_gk_forg_2008_11!O36+sz_gk_forg_2008_12!O36</f>
        <v>0</v>
      </c>
      <c r="P36" s="361">
        <f>sz_gk_forg_2008_01!P36+sz_gk_forg_2008_02!P36+sz_gk_forg_2008_03!P36+sz_gk_forg_2008_04!P36+sz_gk_forg_2008_05!P36+sz_gk_forg_2008_06!P36+sz_gk_forg_2008_07!P36+sz_gk_forg_2008_08!P36+sz_gk_forg_2008_09!P36+sz_gk_forg_2008_10!P36+sz_gk_forg_2008_11!P36+sz_gk_forg_2008_12!P36</f>
        <v>0</v>
      </c>
      <c r="Q36" s="362">
        <f>SUM(O36:P36)</f>
        <v>0</v>
      </c>
      <c r="R36" s="360">
        <f>sz_gk_forg_2008_01!R36+sz_gk_forg_2008_02!R36+sz_gk_forg_2008_03!R36+sz_gk_forg_2008_04!R36+sz_gk_forg_2008_05!R36+sz_gk_forg_2008_06!R36+sz_gk_forg_2008_07!R36+sz_gk_forg_2008_08!R36+sz_gk_forg_2008_09!R36+sz_gk_forg_2008_10!R36+sz_gk_forg_2008_11!R36+sz_gk_forg_2008_12!R36</f>
        <v>0</v>
      </c>
      <c r="S36" s="361">
        <f>sz_gk_forg_2008_01!S36+sz_gk_forg_2008_02!S36+sz_gk_forg_2008_03!S36+sz_gk_forg_2008_04!S36+sz_gk_forg_2008_05!S36+sz_gk_forg_2008_06!S36+sz_gk_forg_2008_07!S36+sz_gk_forg_2008_08!S36+sz_gk_forg_2008_09!S36+sz_gk_forg_2008_10!S36+sz_gk_forg_2008_11!S36+sz_gk_forg_2008_12!S36</f>
        <v>0</v>
      </c>
      <c r="T36" s="362">
        <f>SUM(R36:S36)</f>
        <v>0</v>
      </c>
      <c r="U36" s="360">
        <f>sz_gk_forg_2008_01!U36+sz_gk_forg_2008_02!U36+sz_gk_forg_2008_03!U36+sz_gk_forg_2008_04!U36+sz_gk_forg_2008_05!U36+sz_gk_forg_2008_06!U36+sz_gk_forg_2008_07!U36+sz_gk_forg_2008_08!U36+sz_gk_forg_2008_09!U36+sz_gk_forg_2008_10!U36+sz_gk_forg_2008_11!U36+sz_gk_forg_2008_12!U36</f>
        <v>0</v>
      </c>
      <c r="V36" s="361">
        <f>sz_gk_forg_2008_01!V36+sz_gk_forg_2008_02!V36+sz_gk_forg_2008_03!V36+sz_gk_forg_2008_04!V36+sz_gk_forg_2008_05!V36+sz_gk_forg_2008_06!V36+sz_gk_forg_2008_07!V36+sz_gk_forg_2008_08!V36+sz_gk_forg_2008_09!V36+sz_gk_forg_2008_10!V36+sz_gk_forg_2008_11!V36+sz_gk_forg_2008_12!V36</f>
        <v>0</v>
      </c>
      <c r="W36" s="391">
        <f>SUM(U36+V36)</f>
        <v>0</v>
      </c>
      <c r="X36" s="360">
        <f>sz_gk_forg_2008_01!X36+sz_gk_forg_2008_02!X36+sz_gk_forg_2008_03!X36+sz_gk_forg_2008_04!X36+sz_gk_forg_2008_05!X36+sz_gk_forg_2008_06!X36+sz_gk_forg_2008_07!X36+sz_gk_forg_2008_08!X36+sz_gk_forg_2008_09!X36+sz_gk_forg_2008_10!X36+sz_gk_forg_2008_11!X36+sz_gk_forg_2008_12!X36</f>
        <v>21</v>
      </c>
      <c r="Y36" s="361">
        <f>sz_gk_forg_2008_01!Y36+sz_gk_forg_2008_02!Y36+sz_gk_forg_2008_03!Y36+sz_gk_forg_2008_04!Y36+sz_gk_forg_2008_05!Y36+sz_gk_forg_2008_06!Y36+sz_gk_forg_2008_07!Y36+sz_gk_forg_2008_08!Y36+sz_gk_forg_2008_09!Y36+sz_gk_forg_2008_10!Y36+sz_gk_forg_2008_11!Y36+sz_gk_forg_2008_12!Y36</f>
        <v>18</v>
      </c>
      <c r="Z36" s="362">
        <f>SUM(X36:Y36)</f>
        <v>39</v>
      </c>
    </row>
    <row r="37" spans="1:26" ht="10.5" customHeight="1" thickBot="1">
      <c r="A37" s="396"/>
      <c r="B37" s="123" t="s">
        <v>0</v>
      </c>
      <c r="C37" s="363">
        <f aca="true" t="shared" si="10" ref="C37:H37">C36/C35-1</f>
        <v>0.22580645161290325</v>
      </c>
      <c r="D37" s="364">
        <f t="shared" si="10"/>
        <v>0.14516129032258074</v>
      </c>
      <c r="E37" s="365">
        <f t="shared" si="10"/>
        <v>0.185483870967742</v>
      </c>
      <c r="F37" s="363">
        <f t="shared" si="10"/>
        <v>0.23529411764705888</v>
      </c>
      <c r="G37" s="364">
        <f t="shared" si="10"/>
        <v>0.125</v>
      </c>
      <c r="H37" s="365">
        <f t="shared" si="10"/>
        <v>0.18181818181818188</v>
      </c>
      <c r="I37" s="369">
        <v>0</v>
      </c>
      <c r="J37" s="370">
        <v>0</v>
      </c>
      <c r="K37" s="378">
        <v>0</v>
      </c>
      <c r="L37" s="379">
        <v>0</v>
      </c>
      <c r="M37" s="380">
        <v>0</v>
      </c>
      <c r="N37" s="378">
        <v>0</v>
      </c>
      <c r="O37" s="387">
        <v>0</v>
      </c>
      <c r="P37" s="377">
        <v>0</v>
      </c>
      <c r="Q37" s="378">
        <v>0</v>
      </c>
      <c r="R37" s="379">
        <v>0</v>
      </c>
      <c r="S37" s="380">
        <v>0</v>
      </c>
      <c r="T37" s="378">
        <v>0</v>
      </c>
      <c r="U37" s="387">
        <v>0</v>
      </c>
      <c r="V37" s="377">
        <v>0</v>
      </c>
      <c r="W37" s="392">
        <v>0</v>
      </c>
      <c r="X37" s="363">
        <f>X36/X35-1</f>
        <v>0.23529411764705888</v>
      </c>
      <c r="Y37" s="364">
        <f>Y36/Y35-1</f>
        <v>0.125</v>
      </c>
      <c r="Z37" s="365">
        <f>Z36/Z35-1</f>
        <v>0.18181818181818188</v>
      </c>
    </row>
    <row r="38" spans="1:26" ht="13.5" customHeight="1" thickBot="1">
      <c r="A38" s="446" t="s">
        <v>4</v>
      </c>
      <c r="B38" s="119">
        <v>2007</v>
      </c>
      <c r="C38" s="356">
        <f>sz_gk_forg_2008_01!C38+sz_gk_forg_2008_02!C38+sz_gk_forg_2008_03!C38+sz_gk_forg_2008_04!C38+sz_gk_forg_2008_05!C38+sz_gk_forg_2008_06!C38+sz_gk_forg_2008_07!C38+sz_gk_forg_2008_08!C38+sz_gk_forg_2008_09!C38+sz_gk_forg_2008_10!C38+sz_gk_forg_2008_11!C38+sz_gk_forg_2008_12!C38</f>
        <v>1729423</v>
      </c>
      <c r="D38" s="357">
        <f>sz_gk_forg_2008_01!D38+sz_gk_forg_2008_02!D38+sz_gk_forg_2008_03!D38+sz_gk_forg_2008_04!D38+sz_gk_forg_2008_05!D38+sz_gk_forg_2008_06!D38+sz_gk_forg_2008_07!D38+sz_gk_forg_2008_08!D38+sz_gk_forg_2008_09!D38+sz_gk_forg_2008_10!D38+sz_gk_forg_2008_11!D38+sz_gk_forg_2008_12!D38</f>
        <v>1480797</v>
      </c>
      <c r="E38" s="358">
        <f>SUM(C38:D38)</f>
        <v>3210220</v>
      </c>
      <c r="F38" s="356">
        <f>sz_gk_forg_2008_01!F38+sz_gk_forg_2008_02!F38+sz_gk_forg_2008_03!F38+sz_gk_forg_2008_04!F38+sz_gk_forg_2008_05!F38+sz_gk_forg_2008_06!F38+sz_gk_forg_2008_07!F38+sz_gk_forg_2008_08!F38+sz_gk_forg_2008_09!F38+sz_gk_forg_2008_10!F38+sz_gk_forg_2008_11!F38+sz_gk_forg_2008_12!F38</f>
        <v>615256</v>
      </c>
      <c r="G38" s="357">
        <f>sz_gk_forg_2008_01!G38+sz_gk_forg_2008_02!G38+sz_gk_forg_2008_03!G38+sz_gk_forg_2008_04!G38+sz_gk_forg_2008_05!G38+sz_gk_forg_2008_06!G38+sz_gk_forg_2008_07!G38+sz_gk_forg_2008_08!G38+sz_gk_forg_2008_09!G38+sz_gk_forg_2008_10!G38+sz_gk_forg_2008_11!G38+sz_gk_forg_2008_12!G38</f>
        <v>537012</v>
      </c>
      <c r="H38" s="358">
        <f>SUM(F38:G38)</f>
        <v>1152268</v>
      </c>
      <c r="I38" s="356">
        <f>sz_gk_forg_2008_01!I38+sz_gk_forg_2008_02!I38+sz_gk_forg_2008_03!I38+sz_gk_forg_2008_04!I38+sz_gk_forg_2008_05!I38+sz_gk_forg_2008_06!I38+sz_gk_forg_2008_07!I38+sz_gk_forg_2008_08!I38+sz_gk_forg_2008_09!I38+sz_gk_forg_2008_10!I38+sz_gk_forg_2008_11!I38+sz_gk_forg_2008_12!I38</f>
        <v>320800</v>
      </c>
      <c r="J38" s="357">
        <f>sz_gk_forg_2008_01!J38+sz_gk_forg_2008_02!J38+sz_gk_forg_2008_03!J38+sz_gk_forg_2008_04!J38+sz_gk_forg_2008_05!J38+sz_gk_forg_2008_06!J38+sz_gk_forg_2008_07!J38+sz_gk_forg_2008_08!J38+sz_gk_forg_2008_09!J38+sz_gk_forg_2008_10!J38+sz_gk_forg_2008_11!J38+sz_gk_forg_2008_12!J38</f>
        <v>298548</v>
      </c>
      <c r="K38" s="358">
        <f>SUM(I38:J38)</f>
        <v>619348</v>
      </c>
      <c r="L38" s="356">
        <f>sz_gk_forg_2008_01!L38+sz_gk_forg_2008_02!L38+sz_gk_forg_2008_03!L38+sz_gk_forg_2008_04!L38+sz_gk_forg_2008_05!L38+sz_gk_forg_2008_06!L38+sz_gk_forg_2008_07!L38+sz_gk_forg_2008_08!L38+sz_gk_forg_2008_09!L38+sz_gk_forg_2008_10!L38+sz_gk_forg_2008_11!L38+sz_gk_forg_2008_12!L38</f>
        <v>190336</v>
      </c>
      <c r="M38" s="357">
        <f>sz_gk_forg_2008_01!M38+sz_gk_forg_2008_02!M38+sz_gk_forg_2008_03!M38+sz_gk_forg_2008_04!M38+sz_gk_forg_2008_05!M38+sz_gk_forg_2008_06!M38+sz_gk_forg_2008_07!M38+sz_gk_forg_2008_08!M38+sz_gk_forg_2008_09!M38+sz_gk_forg_2008_10!M38+sz_gk_forg_2008_11!M38+sz_gk_forg_2008_12!M38</f>
        <v>131144</v>
      </c>
      <c r="N38" s="358">
        <f>SUM(L38:M38)</f>
        <v>321480</v>
      </c>
      <c r="O38" s="356">
        <f>sz_gk_forg_2008_01!O38+sz_gk_forg_2008_02!O38+sz_gk_forg_2008_03!O38+sz_gk_forg_2008_04!O38+sz_gk_forg_2008_05!O38+sz_gk_forg_2008_06!O38+sz_gk_forg_2008_07!O38+sz_gk_forg_2008_08!O38+sz_gk_forg_2008_09!O38+sz_gk_forg_2008_10!O38+sz_gk_forg_2008_11!O38+sz_gk_forg_2008_12!O38</f>
        <v>11864</v>
      </c>
      <c r="P38" s="357">
        <f>sz_gk_forg_2008_01!P38+sz_gk_forg_2008_02!P38+sz_gk_forg_2008_03!P38+sz_gk_forg_2008_04!P38+sz_gk_forg_2008_05!P38+sz_gk_forg_2008_06!P38+sz_gk_forg_2008_07!P38+sz_gk_forg_2008_08!P38+sz_gk_forg_2008_09!P38+sz_gk_forg_2008_10!P38+sz_gk_forg_2008_11!P38+sz_gk_forg_2008_12!P38</f>
        <v>9641</v>
      </c>
      <c r="Q38" s="358">
        <f>SUM(O38:P38)</f>
        <v>21505</v>
      </c>
      <c r="R38" s="356">
        <f>sz_gk_forg_2008_01!R38+sz_gk_forg_2008_02!R38+sz_gk_forg_2008_03!R38+sz_gk_forg_2008_04!R38+sz_gk_forg_2008_05!R38+sz_gk_forg_2008_06!R38+sz_gk_forg_2008_07!R38+sz_gk_forg_2008_08!R38+sz_gk_forg_2008_09!R38+sz_gk_forg_2008_10!R38+sz_gk_forg_2008_11!R38+sz_gk_forg_2008_12!R38</f>
        <v>761</v>
      </c>
      <c r="S38" s="357">
        <f>sz_gk_forg_2008_01!S38+sz_gk_forg_2008_02!S38+sz_gk_forg_2008_03!S38+sz_gk_forg_2008_04!S38+sz_gk_forg_2008_05!S38+sz_gk_forg_2008_06!S38+sz_gk_forg_2008_07!S38+sz_gk_forg_2008_08!S38+sz_gk_forg_2008_09!S38+sz_gk_forg_2008_10!S38+sz_gk_forg_2008_11!S38+sz_gk_forg_2008_12!S38</f>
        <v>745</v>
      </c>
      <c r="T38" s="358">
        <f>SUM(R38:S38)</f>
        <v>1506</v>
      </c>
      <c r="U38" s="356">
        <f>sz_gk_forg_2008_01!U38+sz_gk_forg_2008_02!U38+sz_gk_forg_2008_03!U38+sz_gk_forg_2008_04!U38+sz_gk_forg_2008_05!U38+sz_gk_forg_2008_06!U38+sz_gk_forg_2008_07!U38+sz_gk_forg_2008_08!U38+sz_gk_forg_2008_09!U38+sz_gk_forg_2008_10!U38+sz_gk_forg_2008_11!U38+sz_gk_forg_2008_12!U38</f>
        <v>91462</v>
      </c>
      <c r="V38" s="357">
        <f>sz_gk_forg_2008_01!V38+sz_gk_forg_2008_02!V38+sz_gk_forg_2008_03!V38+sz_gk_forg_2008_04!V38+sz_gk_forg_2008_05!V38+sz_gk_forg_2008_06!V38+sz_gk_forg_2008_07!V38+sz_gk_forg_2008_08!V38+sz_gk_forg_2008_09!V38+sz_gk_forg_2008_10!V38+sz_gk_forg_2008_11!V38+sz_gk_forg_2008_12!V38</f>
        <v>96896</v>
      </c>
      <c r="W38" s="358">
        <f>SUM(U38:V38)</f>
        <v>188358</v>
      </c>
      <c r="X38" s="356">
        <f>sz_gk_forg_2008_01!X38+sz_gk_forg_2008_02!X38+sz_gk_forg_2008_03!X38+sz_gk_forg_2008_04!X38+sz_gk_forg_2008_05!X38+sz_gk_forg_2008_06!X38+sz_gk_forg_2008_07!X38+sz_gk_forg_2008_08!X38+sz_gk_forg_2008_09!X38+sz_gk_forg_2008_10!X38+sz_gk_forg_2008_11!X38+sz_gk_forg_2008_12!X38</f>
        <v>17</v>
      </c>
      <c r="Y38" s="357">
        <f>sz_gk_forg_2008_01!Y38+sz_gk_forg_2008_02!Y38+sz_gk_forg_2008_03!Y38+sz_gk_forg_2008_04!Y38+sz_gk_forg_2008_05!Y38+sz_gk_forg_2008_06!Y38+sz_gk_forg_2008_07!Y38+sz_gk_forg_2008_08!Y38+sz_gk_forg_2008_09!Y38+sz_gk_forg_2008_10!Y38+sz_gk_forg_2008_11!Y38+sz_gk_forg_2008_12!Y38</f>
        <v>16</v>
      </c>
      <c r="Z38" s="358">
        <f>SUM(X38:Y38)</f>
        <v>33</v>
      </c>
    </row>
    <row r="39" spans="1:26" ht="13.5" customHeight="1" thickBot="1">
      <c r="A39" s="446"/>
      <c r="B39" s="120">
        <v>2008</v>
      </c>
      <c r="C39" s="360">
        <f>sz_gk_forg_2008_01!C39+sz_gk_forg_2008_02!C39+sz_gk_forg_2008_03!C39+sz_gk_forg_2008_04!C39+sz_gk_forg_2008_05!C39+sz_gk_forg_2008_06!C39+sz_gk_forg_2008_07!C39+sz_gk_forg_2008_08!C39+sz_gk_forg_2008_09!C39+sz_gk_forg_2008_10!C39+sz_gk_forg_2008_11!C39+sz_gk_forg_2008_12!C39</f>
        <v>2067602</v>
      </c>
      <c r="D39" s="361">
        <f>sz_gk_forg_2008_01!D39+sz_gk_forg_2008_02!D39+sz_gk_forg_2008_03!D39+sz_gk_forg_2008_04!D39+sz_gk_forg_2008_05!D39+sz_gk_forg_2008_06!D39+sz_gk_forg_2008_07!D39+sz_gk_forg_2008_08!D39+sz_gk_forg_2008_09!D39+sz_gk_forg_2008_10!D39+sz_gk_forg_2008_11!D39+sz_gk_forg_2008_12!D39</f>
        <v>1761176</v>
      </c>
      <c r="E39" s="362">
        <f>SUM(C39:D39)</f>
        <v>3828778</v>
      </c>
      <c r="F39" s="360">
        <f>sz_gk_forg_2008_01!F39+sz_gk_forg_2008_02!F39+sz_gk_forg_2008_03!F39+sz_gk_forg_2008_04!F39+sz_gk_forg_2008_05!F39+sz_gk_forg_2008_06!F39+sz_gk_forg_2008_07!F39+sz_gk_forg_2008_08!F39+sz_gk_forg_2008_09!F39+sz_gk_forg_2008_10!F39+sz_gk_forg_2008_11!F39+sz_gk_forg_2008_12!F39</f>
        <v>830493</v>
      </c>
      <c r="G39" s="361">
        <f>sz_gk_forg_2008_01!G39+sz_gk_forg_2008_02!G39+sz_gk_forg_2008_03!G39+sz_gk_forg_2008_04!G39+sz_gk_forg_2008_05!G39+sz_gk_forg_2008_06!G39+sz_gk_forg_2008_07!G39+sz_gk_forg_2008_08!G39+sz_gk_forg_2008_09!G39+sz_gk_forg_2008_10!G39+sz_gk_forg_2008_11!G39+sz_gk_forg_2008_12!G39</f>
        <v>675804</v>
      </c>
      <c r="H39" s="362">
        <f>SUM(F39:G39)</f>
        <v>1506297</v>
      </c>
      <c r="I39" s="360">
        <f>sz_gk_forg_2008_01!I39+sz_gk_forg_2008_02!I39+sz_gk_forg_2008_03!I39+sz_gk_forg_2008_04!I39+sz_gk_forg_2008_05!I39+sz_gk_forg_2008_06!I39+sz_gk_forg_2008_07!I39+sz_gk_forg_2008_08!I39+sz_gk_forg_2008_09!I39+sz_gk_forg_2008_10!I39+sz_gk_forg_2008_11!I39+sz_gk_forg_2008_12!I39</f>
        <v>446871</v>
      </c>
      <c r="J39" s="361">
        <f>sz_gk_forg_2008_01!J39+sz_gk_forg_2008_02!J39+sz_gk_forg_2008_03!J39+sz_gk_forg_2008_04!J39+sz_gk_forg_2008_05!J39+sz_gk_forg_2008_06!J39+sz_gk_forg_2008_07!J39+sz_gk_forg_2008_08!J39+sz_gk_forg_2008_09!J39+sz_gk_forg_2008_10!J39+sz_gk_forg_2008_11!J39+sz_gk_forg_2008_12!J39</f>
        <v>426509</v>
      </c>
      <c r="K39" s="362">
        <f>SUM(I39:J39)</f>
        <v>873380</v>
      </c>
      <c r="L39" s="360">
        <f>sz_gk_forg_2008_01!L39+sz_gk_forg_2008_02!L39+sz_gk_forg_2008_03!L39+sz_gk_forg_2008_04!L39+sz_gk_forg_2008_05!L39+sz_gk_forg_2008_06!L39+sz_gk_forg_2008_07!L39+sz_gk_forg_2008_08!L39+sz_gk_forg_2008_09!L39+sz_gk_forg_2008_10!L39+sz_gk_forg_2008_11!L39+sz_gk_forg_2008_12!L39</f>
        <v>285869</v>
      </c>
      <c r="M39" s="361">
        <f>sz_gk_forg_2008_01!M39+sz_gk_forg_2008_02!M39+sz_gk_forg_2008_03!M39+sz_gk_forg_2008_04!M39+sz_gk_forg_2008_05!M39+sz_gk_forg_2008_06!M39+sz_gk_forg_2008_07!M39+sz_gk_forg_2008_08!M39+sz_gk_forg_2008_09!M39+sz_gk_forg_2008_10!M39+sz_gk_forg_2008_11!M39+sz_gk_forg_2008_12!M39</f>
        <v>154028</v>
      </c>
      <c r="N39" s="362">
        <f>SUM(L39:M39)</f>
        <v>439897</v>
      </c>
      <c r="O39" s="360">
        <f>sz_gk_forg_2008_01!O39+sz_gk_forg_2008_02!O39+sz_gk_forg_2008_03!O39+sz_gk_forg_2008_04!O39+sz_gk_forg_2008_05!O39+sz_gk_forg_2008_06!O39+sz_gk_forg_2008_07!O39+sz_gk_forg_2008_08!O39+sz_gk_forg_2008_09!O39+sz_gk_forg_2008_10!O39+sz_gk_forg_2008_11!O39+sz_gk_forg_2008_12!O39</f>
        <v>10437</v>
      </c>
      <c r="P39" s="361">
        <f>sz_gk_forg_2008_01!P39+sz_gk_forg_2008_02!P39+sz_gk_forg_2008_03!P39+sz_gk_forg_2008_04!P39+sz_gk_forg_2008_05!P39+sz_gk_forg_2008_06!P39+sz_gk_forg_2008_07!P39+sz_gk_forg_2008_08!P39+sz_gk_forg_2008_09!P39+sz_gk_forg_2008_10!P39+sz_gk_forg_2008_11!P39+sz_gk_forg_2008_12!P39</f>
        <v>8175</v>
      </c>
      <c r="Q39" s="362">
        <f>SUM(O39:P39)</f>
        <v>18612</v>
      </c>
      <c r="R39" s="360">
        <f>sz_gk_forg_2008_01!R39+sz_gk_forg_2008_02!R39+sz_gk_forg_2008_03!R39+sz_gk_forg_2008_04!R39+sz_gk_forg_2008_05!R39+sz_gk_forg_2008_06!R39+sz_gk_forg_2008_07!R39+sz_gk_forg_2008_08!R39+sz_gk_forg_2008_09!R39+sz_gk_forg_2008_10!R39+sz_gk_forg_2008_11!R39+sz_gk_forg_2008_12!R39</f>
        <v>839</v>
      </c>
      <c r="S39" s="361">
        <f>sz_gk_forg_2008_01!S39+sz_gk_forg_2008_02!S39+sz_gk_forg_2008_03!S39+sz_gk_forg_2008_04!S39+sz_gk_forg_2008_05!S39+sz_gk_forg_2008_06!S39+sz_gk_forg_2008_07!S39+sz_gk_forg_2008_08!S39+sz_gk_forg_2008_09!S39+sz_gk_forg_2008_10!S39+sz_gk_forg_2008_11!S39+sz_gk_forg_2008_12!S39</f>
        <v>768</v>
      </c>
      <c r="T39" s="362">
        <f>SUM(R39:S39)</f>
        <v>1607</v>
      </c>
      <c r="U39" s="360">
        <f>sz_gk_forg_2008_01!U39+sz_gk_forg_2008_02!U39+sz_gk_forg_2008_03!U39+sz_gk_forg_2008_04!U39+sz_gk_forg_2008_05!U39+sz_gk_forg_2008_06!U39+sz_gk_forg_2008_07!U39+sz_gk_forg_2008_08!U39+sz_gk_forg_2008_09!U39+sz_gk_forg_2008_10!U39+sz_gk_forg_2008_11!U39+sz_gk_forg_2008_12!U39</f>
        <v>86455</v>
      </c>
      <c r="V39" s="361">
        <f>sz_gk_forg_2008_01!V39+sz_gk_forg_2008_02!V39+sz_gk_forg_2008_03!V39+sz_gk_forg_2008_04!V39+sz_gk_forg_2008_05!V39+sz_gk_forg_2008_06!V39+sz_gk_forg_2008_07!V39+sz_gk_forg_2008_08!V39+sz_gk_forg_2008_09!V39+sz_gk_forg_2008_10!V39+sz_gk_forg_2008_11!V39+sz_gk_forg_2008_12!V39</f>
        <v>86417</v>
      </c>
      <c r="W39" s="362">
        <f>SUM(U39:V39)</f>
        <v>172872</v>
      </c>
      <c r="X39" s="360">
        <f>sz_gk_forg_2008_01!X39+sz_gk_forg_2008_02!X39+sz_gk_forg_2008_03!X39+sz_gk_forg_2008_04!X39+sz_gk_forg_2008_05!X39+sz_gk_forg_2008_06!X39+sz_gk_forg_2008_07!X39+sz_gk_forg_2008_08!X39+sz_gk_forg_2008_09!X39+sz_gk_forg_2008_10!X39+sz_gk_forg_2008_11!X39+sz_gk_forg_2008_12!X39</f>
        <v>21</v>
      </c>
      <c r="Y39" s="361">
        <f>sz_gk_forg_2008_01!Y39+sz_gk_forg_2008_02!Y39+sz_gk_forg_2008_03!Y39+sz_gk_forg_2008_04!Y39+sz_gk_forg_2008_05!Y39+sz_gk_forg_2008_06!Y39+sz_gk_forg_2008_07!Y39+sz_gk_forg_2008_08!Y39+sz_gk_forg_2008_09!Y39+sz_gk_forg_2008_10!Y39+sz_gk_forg_2008_11!Y39+sz_gk_forg_2008_12!Y39</f>
        <v>18</v>
      </c>
      <c r="Z39" s="362">
        <f>SUM(X39:Y39)</f>
        <v>39</v>
      </c>
    </row>
    <row r="40" spans="1:26" ht="10.5" customHeight="1" thickBot="1">
      <c r="A40" s="446"/>
      <c r="B40" s="121" t="s">
        <v>0</v>
      </c>
      <c r="C40" s="363">
        <f>C39/C38-1</f>
        <v>0.19554440989856148</v>
      </c>
      <c r="D40" s="364">
        <f>D39/D38-1</f>
        <v>0.1893433063411123</v>
      </c>
      <c r="E40" s="368">
        <f aca="true" t="shared" si="11" ref="E40:Z40">E39/E38-1</f>
        <v>0.1926839905053237</v>
      </c>
      <c r="F40" s="366">
        <f t="shared" si="11"/>
        <v>0.34983324014719086</v>
      </c>
      <c r="G40" s="367">
        <f t="shared" si="11"/>
        <v>0.25845232508770755</v>
      </c>
      <c r="H40" s="368">
        <f t="shared" si="11"/>
        <v>0.30724536305789973</v>
      </c>
      <c r="I40" s="366">
        <f>I39/I38-1</f>
        <v>0.3929894014962594</v>
      </c>
      <c r="J40" s="367">
        <f>J39/J38-1</f>
        <v>0.42861114460656236</v>
      </c>
      <c r="K40" s="368">
        <f t="shared" si="11"/>
        <v>0.41016036218733243</v>
      </c>
      <c r="L40" s="366">
        <f t="shared" si="11"/>
        <v>0.5019176613987895</v>
      </c>
      <c r="M40" s="367">
        <f t="shared" si="11"/>
        <v>0.174495211370707</v>
      </c>
      <c r="N40" s="368">
        <f t="shared" si="11"/>
        <v>0.3683495085230808</v>
      </c>
      <c r="O40" s="363">
        <f t="shared" si="11"/>
        <v>-0.12027983816587995</v>
      </c>
      <c r="P40" s="364">
        <f t="shared" si="11"/>
        <v>-0.152058915050306</v>
      </c>
      <c r="Q40" s="368">
        <f t="shared" si="11"/>
        <v>-0.1345268542199488</v>
      </c>
      <c r="R40" s="366">
        <f t="shared" si="11"/>
        <v>0.10249671484888312</v>
      </c>
      <c r="S40" s="367">
        <f t="shared" si="11"/>
        <v>0.03087248322147662</v>
      </c>
      <c r="T40" s="368">
        <f t="shared" si="11"/>
        <v>0.0670650730411686</v>
      </c>
      <c r="U40" s="366">
        <f t="shared" si="11"/>
        <v>-0.054744046707922434</v>
      </c>
      <c r="V40" s="367">
        <f t="shared" si="11"/>
        <v>-0.10814687912813736</v>
      </c>
      <c r="W40" s="368">
        <f t="shared" si="11"/>
        <v>-0.08221578058802914</v>
      </c>
      <c r="X40" s="366">
        <f t="shared" si="11"/>
        <v>0.23529411764705888</v>
      </c>
      <c r="Y40" s="367">
        <f t="shared" si="11"/>
        <v>0.125</v>
      </c>
      <c r="Z40" s="368">
        <f t="shared" si="11"/>
        <v>0.18181818181818188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44" top="1" bottom="1" header="0.5" footer="0.5"/>
  <pageSetup horizontalDpi="600" verticalDpi="600" orientation="landscape" paperSize="9" scale="75" r:id="rId1"/>
  <headerFooter alignWithMargins="0">
    <oddHeader>&amp;R7.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="122" zoomScaleNormal="122" zoomScalePageLayoutView="0" workbookViewId="0" topLeftCell="A16">
      <selection activeCell="F38" sqref="F38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23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5" customHeight="1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9" customHeight="1">
      <c r="A8" s="429" t="s">
        <v>6</v>
      </c>
      <c r="B8" s="443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14" t="s">
        <v>18</v>
      </c>
      <c r="V8" s="414"/>
      <c r="W8" s="435"/>
      <c r="X8" s="414" t="s">
        <v>30</v>
      </c>
      <c r="Y8" s="414"/>
      <c r="Z8" s="435"/>
    </row>
    <row r="9" spans="1:26" ht="9" customHeight="1" thickBot="1">
      <c r="A9" s="430"/>
      <c r="B9" s="444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36"/>
      <c r="X9" s="415"/>
      <c r="Y9" s="415"/>
      <c r="Z9" s="436"/>
    </row>
    <row r="10" spans="1:26" ht="12" customHeight="1" thickBot="1">
      <c r="A10" s="431"/>
      <c r="B10" s="445"/>
      <c r="C10" s="83" t="s">
        <v>1</v>
      </c>
      <c r="D10" s="92" t="s">
        <v>2</v>
      </c>
      <c r="E10" s="84" t="s">
        <v>3</v>
      </c>
      <c r="F10" s="93" t="s">
        <v>1</v>
      </c>
      <c r="G10" s="94" t="s">
        <v>2</v>
      </c>
      <c r="H10" s="85" t="s">
        <v>3</v>
      </c>
      <c r="I10" s="92" t="s">
        <v>1</v>
      </c>
      <c r="J10" s="95" t="s">
        <v>2</v>
      </c>
      <c r="K10" s="85" t="s">
        <v>3</v>
      </c>
      <c r="L10" s="99" t="s">
        <v>1</v>
      </c>
      <c r="M10" s="94" t="s">
        <v>2</v>
      </c>
      <c r="N10" s="86" t="s">
        <v>3</v>
      </c>
      <c r="O10" s="102" t="s">
        <v>1</v>
      </c>
      <c r="P10" s="102" t="s">
        <v>2</v>
      </c>
      <c r="Q10" s="102" t="s">
        <v>3</v>
      </c>
      <c r="R10" s="9" t="s">
        <v>1</v>
      </c>
      <c r="S10" s="10" t="s">
        <v>2</v>
      </c>
      <c r="T10" s="11" t="s">
        <v>3</v>
      </c>
      <c r="U10" s="12" t="s">
        <v>1</v>
      </c>
      <c r="V10" s="13" t="s">
        <v>2</v>
      </c>
      <c r="W10" s="14" t="s">
        <v>3</v>
      </c>
      <c r="X10" s="12" t="s">
        <v>1</v>
      </c>
      <c r="Y10" s="13" t="s">
        <v>2</v>
      </c>
      <c r="Z10" s="14" t="s">
        <v>3</v>
      </c>
    </row>
    <row r="11" spans="1:26" ht="10.5" customHeight="1" thickBot="1">
      <c r="A11" s="412" t="s">
        <v>7</v>
      </c>
      <c r="B11" s="146">
        <v>2007</v>
      </c>
      <c r="C11" s="87">
        <f>sz_gk_forg_2008_01!C11+sz_gk_forg_2008_02!C11</f>
        <v>108094</v>
      </c>
      <c r="D11" s="69">
        <f>sz_gk_forg_2008_01!D11+sz_gk_forg_2008_02!D11</f>
        <v>62626</v>
      </c>
      <c r="E11" s="17">
        <f>SUM(C11:D11)</f>
        <v>170720</v>
      </c>
      <c r="F11" s="87">
        <f>sz_gk_forg_2008_01!F11+sz_gk_forg_2008_02!F11</f>
        <v>20390</v>
      </c>
      <c r="G11" s="69">
        <f>sz_gk_forg_2008_01!G11+sz_gk_forg_2008_02!G11</f>
        <v>14765</v>
      </c>
      <c r="H11" s="17">
        <f>SUM(F11:G11)</f>
        <v>35155</v>
      </c>
      <c r="I11" s="87">
        <f>sz_gk_forg_2008_01!I11+sz_gk_forg_2008_02!I11</f>
        <v>14716</v>
      </c>
      <c r="J11" s="69">
        <f>sz_gk_forg_2008_01!J11+sz_gk_forg_2008_02!J11</f>
        <v>10422</v>
      </c>
      <c r="K11" s="17">
        <f>SUM(I11:J11)</f>
        <v>25138</v>
      </c>
      <c r="L11" s="87">
        <f>sz_gk_forg_2008_01!L11+sz_gk_forg_2008_02!L11</f>
        <v>4135</v>
      </c>
      <c r="M11" s="69">
        <f>sz_gk_forg_2008_01!M11+sz_gk_forg_2008_02!M11</f>
        <v>3154</v>
      </c>
      <c r="N11" s="17">
        <f>SUM(L11:M11)</f>
        <v>7289</v>
      </c>
      <c r="O11" s="87">
        <f>sz_gk_forg_2008_01!O11+sz_gk_forg_2008_02!O11</f>
        <v>1532</v>
      </c>
      <c r="P11" s="69">
        <f>sz_gk_forg_2008_01!P11+sz_gk_forg_2008_02!P11</f>
        <v>1186</v>
      </c>
      <c r="Q11" s="17">
        <f>SUM(O11:P11)</f>
        <v>2718</v>
      </c>
      <c r="R11" s="87">
        <f>sz_gk_forg_2008_01!R11+sz_gk_forg_2008_02!R11</f>
        <v>7</v>
      </c>
      <c r="S11" s="69">
        <f>sz_gk_forg_2008_01!S11+sz_gk_forg_2008_02!S11</f>
        <v>3</v>
      </c>
      <c r="T11" s="17">
        <f>SUM(R11:S11)</f>
        <v>10</v>
      </c>
      <c r="U11" s="87">
        <f>sz_gk_forg_2008_01!U11+sz_gk_forg_2008_02!U11</f>
        <v>0</v>
      </c>
      <c r="V11" s="87">
        <f>sz_gk_forg_2008_01!V11+sz_gk_forg_2008_02!V11</f>
        <v>0</v>
      </c>
      <c r="W11" s="17">
        <f>SUM(U11+V11)</f>
        <v>0</v>
      </c>
      <c r="X11" s="87">
        <f>sz_gk_forg_2008_01!X11+sz_gk_forg_2008_02!X11</f>
        <v>0</v>
      </c>
      <c r="Y11" s="69">
        <f>sz_gk_forg_2008_01!Y11+sz_gk_forg_2008_02!Y11</f>
        <v>0</v>
      </c>
      <c r="Z11" s="17">
        <f>SUM(X11+Y11)</f>
        <v>0</v>
      </c>
    </row>
    <row r="12" spans="1:26" ht="10.5" customHeight="1">
      <c r="A12" s="403"/>
      <c r="B12" s="117">
        <v>2008</v>
      </c>
      <c r="C12" s="88">
        <f>sz_gk_forg_2008_01!C12+sz_gk_forg_2008_02!C12</f>
        <v>108189</v>
      </c>
      <c r="D12" s="70">
        <f>sz_gk_forg_2008_01!D12+sz_gk_forg_2008_02!D12</f>
        <v>71745</v>
      </c>
      <c r="E12" s="22">
        <f>SUM(C12:D12)</f>
        <v>179934</v>
      </c>
      <c r="F12" s="88">
        <f>sz_gk_forg_2008_01!F12+sz_gk_forg_2008_02!F12</f>
        <v>24116</v>
      </c>
      <c r="G12" s="70">
        <f>sz_gk_forg_2008_01!G12+sz_gk_forg_2008_02!G12</f>
        <v>19389</v>
      </c>
      <c r="H12" s="22">
        <f>SUM(F12:G12)</f>
        <v>43505</v>
      </c>
      <c r="I12" s="88">
        <f>sz_gk_forg_2008_01!I12+sz_gk_forg_2008_02!I12</f>
        <v>19061</v>
      </c>
      <c r="J12" s="70">
        <f>sz_gk_forg_2008_01!J12+sz_gk_forg_2008_02!J12</f>
        <v>15631</v>
      </c>
      <c r="K12" s="22">
        <f>SUM(I12:J12)</f>
        <v>34692</v>
      </c>
      <c r="L12" s="88">
        <f>sz_gk_forg_2008_01!L12+sz_gk_forg_2008_02!L12</f>
        <v>3723</v>
      </c>
      <c r="M12" s="70">
        <f>sz_gk_forg_2008_01!M12+sz_gk_forg_2008_02!M12</f>
        <v>2845</v>
      </c>
      <c r="N12" s="22">
        <f>SUM(L12:M12)</f>
        <v>6568</v>
      </c>
      <c r="O12" s="88">
        <f>sz_gk_forg_2008_01!O12+sz_gk_forg_2008_02!O12</f>
        <v>1332</v>
      </c>
      <c r="P12" s="70">
        <f>sz_gk_forg_2008_01!P12+sz_gk_forg_2008_02!P12</f>
        <v>912</v>
      </c>
      <c r="Q12" s="22">
        <f>SUM(O12:P12)</f>
        <v>2244</v>
      </c>
      <c r="R12" s="88">
        <f>sz_gk_forg_2008_01!R12+sz_gk_forg_2008_02!R12</f>
        <v>0</v>
      </c>
      <c r="S12" s="70">
        <f>sz_gk_forg_2008_01!S12+sz_gk_forg_2008_02!S12</f>
        <v>1</v>
      </c>
      <c r="T12" s="22">
        <f>SUM(R12:S12)</f>
        <v>1</v>
      </c>
      <c r="U12" s="87">
        <f>sz_gk_forg_2008_01!U12+sz_gk_forg_2008_02!U12</f>
        <v>0</v>
      </c>
      <c r="V12" s="87">
        <f>sz_gk_forg_2008_01!V12+sz_gk_forg_2008_02!V12</f>
        <v>0</v>
      </c>
      <c r="W12" s="17">
        <f>SUM(U12+V12)</f>
        <v>0</v>
      </c>
      <c r="X12" s="88">
        <f>sz_gk_forg_2008_01!X12+sz_gk_forg_2008_02!X12</f>
        <v>0</v>
      </c>
      <c r="Y12" s="70">
        <f>sz_gk_forg_2008_01!Y12+sz_gk_forg_2008_02!Y12</f>
        <v>0</v>
      </c>
      <c r="Z12" s="22">
        <f>SUM(X12+Y12)</f>
        <v>0</v>
      </c>
    </row>
    <row r="13" spans="1:26" ht="10.5" customHeight="1" thickBot="1">
      <c r="A13" s="413"/>
      <c r="B13" s="147" t="s">
        <v>0</v>
      </c>
      <c r="C13" s="89">
        <f>C12/C11-1</f>
        <v>0.0008788646918422849</v>
      </c>
      <c r="D13" s="71">
        <f>D12/D11-1</f>
        <v>0.14561044933414236</v>
      </c>
      <c r="E13" s="25">
        <f aca="true" t="shared" si="0" ref="E13:T13">E12/E11-1</f>
        <v>0.0539714151827555</v>
      </c>
      <c r="F13" s="26">
        <f t="shared" si="0"/>
        <v>0.18273663560568898</v>
      </c>
      <c r="G13" s="27">
        <f t="shared" si="0"/>
        <v>0.31317304436166604</v>
      </c>
      <c r="H13" s="25">
        <f t="shared" si="0"/>
        <v>0.23751955625088894</v>
      </c>
      <c r="I13" s="26">
        <f>I12/I11-1</f>
        <v>0.2952568632780648</v>
      </c>
      <c r="J13" s="27">
        <f>J12/J11-1</f>
        <v>0.4998080982536941</v>
      </c>
      <c r="K13" s="25">
        <f>K12/K11-1</f>
        <v>0.3800620574429152</v>
      </c>
      <c r="L13" s="26">
        <f t="shared" si="0"/>
        <v>-0.09963724304715837</v>
      </c>
      <c r="M13" s="27">
        <f t="shared" si="0"/>
        <v>-0.09797083069118584</v>
      </c>
      <c r="N13" s="25">
        <f t="shared" si="0"/>
        <v>-0.09891617505830708</v>
      </c>
      <c r="O13" s="89">
        <f t="shared" si="0"/>
        <v>-0.13054830287206265</v>
      </c>
      <c r="P13" s="71">
        <f t="shared" si="0"/>
        <v>-0.23102866779089382</v>
      </c>
      <c r="Q13" s="25">
        <f t="shared" si="0"/>
        <v>-0.17439293598233996</v>
      </c>
      <c r="R13" s="26">
        <f t="shared" si="0"/>
        <v>-1</v>
      </c>
      <c r="S13" s="27">
        <f t="shared" si="0"/>
        <v>-0.6666666666666667</v>
      </c>
      <c r="T13" s="25">
        <f t="shared" si="0"/>
        <v>-0.9</v>
      </c>
      <c r="U13" s="47">
        <v>0</v>
      </c>
      <c r="V13" s="51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0.5" customHeight="1">
      <c r="A14" s="402" t="s">
        <v>8</v>
      </c>
      <c r="B14" s="116">
        <v>2007</v>
      </c>
      <c r="C14" s="87">
        <f>sz_gk_forg_2008_01!C14+sz_gk_forg_2008_02!C14</f>
        <v>40836</v>
      </c>
      <c r="D14" s="69">
        <f>sz_gk_forg_2008_01!D14+sz_gk_forg_2008_02!D14</f>
        <v>40140</v>
      </c>
      <c r="E14" s="17">
        <f>SUM(C14:D14)</f>
        <v>80976</v>
      </c>
      <c r="F14" s="87">
        <f>sz_gk_forg_2008_01!F14+sz_gk_forg_2008_02!F14</f>
        <v>15686</v>
      </c>
      <c r="G14" s="69">
        <f>sz_gk_forg_2008_01!G14+sz_gk_forg_2008_02!G14</f>
        <v>15779</v>
      </c>
      <c r="H14" s="17">
        <f>SUM(F14:G14)</f>
        <v>31465</v>
      </c>
      <c r="I14" s="87">
        <f>sz_gk_forg_2008_01!I14+sz_gk_forg_2008_02!I14</f>
        <v>0</v>
      </c>
      <c r="J14" s="69">
        <f>sz_gk_forg_2008_01!J14+sz_gk_forg_2008_02!J14</f>
        <v>0</v>
      </c>
      <c r="K14" s="17">
        <f>SUM(I14:J14)</f>
        <v>0</v>
      </c>
      <c r="L14" s="87">
        <f>sz_gk_forg_2008_01!L14+sz_gk_forg_2008_02!L14</f>
        <v>0</v>
      </c>
      <c r="M14" s="69">
        <f>sz_gk_forg_2008_01!M14+sz_gk_forg_2008_02!M14</f>
        <v>0</v>
      </c>
      <c r="N14" s="17">
        <f>SUM(L14:M14)</f>
        <v>0</v>
      </c>
      <c r="O14" s="87">
        <f>sz_gk_forg_2008_01!O14+sz_gk_forg_2008_02!O14</f>
        <v>0</v>
      </c>
      <c r="P14" s="69">
        <f>sz_gk_forg_2008_01!P14+sz_gk_forg_2008_02!P14</f>
        <v>0</v>
      </c>
      <c r="Q14" s="17">
        <f>SUM(O14:P14)</f>
        <v>0</v>
      </c>
      <c r="R14" s="87">
        <f>sz_gk_forg_2008_01!R14+sz_gk_forg_2008_02!R14</f>
        <v>0</v>
      </c>
      <c r="S14" s="69">
        <f>sz_gk_forg_2008_01!S14+sz_gk_forg_2008_02!S14</f>
        <v>0</v>
      </c>
      <c r="T14" s="17">
        <f>SUM(R14:S14)</f>
        <v>0</v>
      </c>
      <c r="U14" s="87">
        <f>sz_gk_forg_2008_01!U14+sz_gk_forg_2008_02!U14</f>
        <v>15686</v>
      </c>
      <c r="V14" s="69">
        <f>sz_gk_forg_2008_01!V14+sz_gk_forg_2008_02!V14</f>
        <v>15779</v>
      </c>
      <c r="W14" s="17">
        <f>SUM(U14+V14)</f>
        <v>31465</v>
      </c>
      <c r="X14" s="87">
        <f>sz_gk_forg_2008_01!X14+sz_gk_forg_2008_02!X14</f>
        <v>0</v>
      </c>
      <c r="Y14" s="69">
        <f>sz_gk_forg_2008_01!Y14+sz_gk_forg_2008_02!Y14</f>
        <v>0</v>
      </c>
      <c r="Z14" s="17">
        <f>SUM(X14+Y14)</f>
        <v>0</v>
      </c>
    </row>
    <row r="15" spans="1:26" ht="10.5" customHeight="1">
      <c r="A15" s="403"/>
      <c r="B15" s="117">
        <v>2008</v>
      </c>
      <c r="C15" s="88">
        <f>sz_gk_forg_2008_01!C15+sz_gk_forg_2008_02!C15</f>
        <v>36342</v>
      </c>
      <c r="D15" s="70">
        <f>sz_gk_forg_2008_01!D15+sz_gk_forg_2008_02!D15</f>
        <v>36607</v>
      </c>
      <c r="E15" s="22">
        <f>SUM(C15:D15)</f>
        <v>72949</v>
      </c>
      <c r="F15" s="88">
        <f>sz_gk_forg_2008_01!F15+sz_gk_forg_2008_02!F15</f>
        <v>12116</v>
      </c>
      <c r="G15" s="70">
        <f>sz_gk_forg_2008_01!G15+sz_gk_forg_2008_02!G15</f>
        <v>12871</v>
      </c>
      <c r="H15" s="22">
        <f>SUM(F15:G15)</f>
        <v>24987</v>
      </c>
      <c r="I15" s="88">
        <f>sz_gk_forg_2008_01!I15+sz_gk_forg_2008_02!I15</f>
        <v>0</v>
      </c>
      <c r="J15" s="70">
        <f>sz_gk_forg_2008_01!J15+sz_gk_forg_2008_02!J15</f>
        <v>0</v>
      </c>
      <c r="K15" s="22">
        <f>SUM(I15:J15)</f>
        <v>0</v>
      </c>
      <c r="L15" s="88">
        <f>sz_gk_forg_2008_01!L15+sz_gk_forg_2008_02!L15</f>
        <v>0</v>
      </c>
      <c r="M15" s="70">
        <f>sz_gk_forg_2008_01!M15+sz_gk_forg_2008_02!M15</f>
        <v>0</v>
      </c>
      <c r="N15" s="22">
        <f>SUM(L15:M15)</f>
        <v>0</v>
      </c>
      <c r="O15" s="88">
        <f>sz_gk_forg_2008_01!O15+sz_gk_forg_2008_02!O15</f>
        <v>0</v>
      </c>
      <c r="P15" s="70">
        <f>sz_gk_forg_2008_01!P15+sz_gk_forg_2008_02!P15</f>
        <v>0</v>
      </c>
      <c r="Q15" s="22">
        <f>SUM(O15:P15)</f>
        <v>0</v>
      </c>
      <c r="R15" s="88">
        <f>sz_gk_forg_2008_01!R15+sz_gk_forg_2008_02!R15</f>
        <v>0</v>
      </c>
      <c r="S15" s="70">
        <f>sz_gk_forg_2008_01!S15+sz_gk_forg_2008_02!S15</f>
        <v>0</v>
      </c>
      <c r="T15" s="22"/>
      <c r="U15" s="88">
        <f>sz_gk_forg_2008_01!U15+sz_gk_forg_2008_02!U15</f>
        <v>12116</v>
      </c>
      <c r="V15" s="70">
        <f>sz_gk_forg_2008_01!V15+sz_gk_forg_2008_02!V15</f>
        <v>12871</v>
      </c>
      <c r="W15" s="22">
        <f>SUM(U15+V15)</f>
        <v>24987</v>
      </c>
      <c r="X15" s="88">
        <f>sz_gk_forg_2008_01!X15+sz_gk_forg_2008_02!X15</f>
        <v>0</v>
      </c>
      <c r="Y15" s="70">
        <f>sz_gk_forg_2008_01!Y15+sz_gk_forg_2008_02!Y15</f>
        <v>0</v>
      </c>
      <c r="Z15" s="22">
        <f>SUM(X15+Y15)</f>
        <v>0</v>
      </c>
    </row>
    <row r="16" spans="1:26" ht="10.5" customHeight="1" thickBot="1">
      <c r="A16" s="404"/>
      <c r="B16" s="118" t="s">
        <v>0</v>
      </c>
      <c r="C16" s="89">
        <f aca="true" t="shared" si="1" ref="C16:H16">C15/C14-1</f>
        <v>-0.110049955921246</v>
      </c>
      <c r="D16" s="71">
        <f t="shared" si="1"/>
        <v>-0.08801694070752364</v>
      </c>
      <c r="E16" s="25">
        <f t="shared" si="1"/>
        <v>-0.09912813673187115</v>
      </c>
      <c r="F16" s="26">
        <f t="shared" si="1"/>
        <v>-0.22759148285094988</v>
      </c>
      <c r="G16" s="27">
        <f t="shared" si="1"/>
        <v>-0.18429558273654856</v>
      </c>
      <c r="H16" s="25">
        <f t="shared" si="1"/>
        <v>-0.2058795487049102</v>
      </c>
      <c r="I16" s="140">
        <v>0</v>
      </c>
      <c r="J16" s="62">
        <v>0</v>
      </c>
      <c r="K16" s="58">
        <v>0</v>
      </c>
      <c r="L16" s="104">
        <v>0</v>
      </c>
      <c r="M16" s="49">
        <v>0</v>
      </c>
      <c r="N16" s="50">
        <v>0</v>
      </c>
      <c r="O16" s="105">
        <v>0</v>
      </c>
      <c r="P16" s="73">
        <v>0</v>
      </c>
      <c r="Q16" s="109">
        <v>0</v>
      </c>
      <c r="R16" s="107">
        <v>0</v>
      </c>
      <c r="S16" s="108">
        <v>0</v>
      </c>
      <c r="T16" s="109">
        <v>0</v>
      </c>
      <c r="U16" s="167">
        <f>U15/U14-1</f>
        <v>-0.22759148285094988</v>
      </c>
      <c r="V16" s="29">
        <f>V15/V14-1</f>
        <v>-0.18429558273654856</v>
      </c>
      <c r="W16" s="168">
        <f>W15/W14-1</f>
        <v>-0.2058795487049102</v>
      </c>
      <c r="X16" s="107">
        <v>0</v>
      </c>
      <c r="Y16" s="108">
        <v>0</v>
      </c>
      <c r="Z16" s="109">
        <v>0</v>
      </c>
    </row>
    <row r="17" spans="1:26" ht="10.5" customHeight="1">
      <c r="A17" s="412" t="s">
        <v>9</v>
      </c>
      <c r="B17" s="146">
        <v>2007</v>
      </c>
      <c r="C17" s="87">
        <f>sz_gk_forg_2008_01!C17+sz_gk_forg_2008_02!C17</f>
        <v>59409</v>
      </c>
      <c r="D17" s="69">
        <f>sz_gk_forg_2008_01!D17+sz_gk_forg_2008_02!D17</f>
        <v>45507</v>
      </c>
      <c r="E17" s="17">
        <f>SUM(C17:D17)</f>
        <v>104916</v>
      </c>
      <c r="F17" s="87">
        <f>sz_gk_forg_2008_01!F17+sz_gk_forg_2008_02!F17</f>
        <v>31041</v>
      </c>
      <c r="G17" s="69">
        <f>sz_gk_forg_2008_01!G17+sz_gk_forg_2008_02!G17</f>
        <v>26760</v>
      </c>
      <c r="H17" s="17">
        <f>SUM(F17:G17)</f>
        <v>57801</v>
      </c>
      <c r="I17" s="87">
        <f>sz_gk_forg_2008_01!I17+sz_gk_forg_2008_02!I17</f>
        <v>10609</v>
      </c>
      <c r="J17" s="69">
        <f>sz_gk_forg_2008_01!J17+sz_gk_forg_2008_02!J17</f>
        <v>10099</v>
      </c>
      <c r="K17" s="17">
        <f>SUM(I17:J17)</f>
        <v>20708</v>
      </c>
      <c r="L17" s="87">
        <f>sz_gk_forg_2008_01!L17+sz_gk_forg_2008_02!L17</f>
        <v>20062</v>
      </c>
      <c r="M17" s="69">
        <f>sz_gk_forg_2008_01!M17+sz_gk_forg_2008_02!M17</f>
        <v>16329</v>
      </c>
      <c r="N17" s="17">
        <f>SUM(L17:M17)</f>
        <v>36391</v>
      </c>
      <c r="O17" s="103">
        <f>sz_gk_forg_2008_01!O17+sz_gk_forg_2008_02!O17</f>
        <v>367</v>
      </c>
      <c r="P17" s="72">
        <f>sz_gk_forg_2008_01!P17+sz_gk_forg_2008_02!P17</f>
        <v>325</v>
      </c>
      <c r="Q17" s="34">
        <f>SUM(O17:P17)</f>
        <v>692</v>
      </c>
      <c r="R17" s="87">
        <f>sz_gk_forg_2008_01!R17+sz_gk_forg_2008_02!R17</f>
        <v>3</v>
      </c>
      <c r="S17" s="69">
        <f>sz_gk_forg_2008_01!S17+sz_gk_forg_2008_02!S17</f>
        <v>7</v>
      </c>
      <c r="T17" s="17">
        <f>SUM(R17:S17)</f>
        <v>10</v>
      </c>
      <c r="U17" s="87">
        <f>sz_gk_forg_2008_01!U17+sz_gk_forg_2008_02!U17</f>
        <v>0</v>
      </c>
      <c r="V17" s="69">
        <f>sz_gk_forg_2008_01!V17+sz_gk_forg_2008_02!V17</f>
        <v>0</v>
      </c>
      <c r="W17" s="17">
        <f>SUM(U17+V17)</f>
        <v>0</v>
      </c>
      <c r="X17" s="87">
        <f>sz_gk_forg_2008_01!X17+sz_gk_forg_2008_02!X17</f>
        <v>0</v>
      </c>
      <c r="Y17" s="69">
        <f>sz_gk_forg_2008_01!Y17+sz_gk_forg_2008_02!Y17</f>
        <v>0</v>
      </c>
      <c r="Z17" s="17">
        <f>SUM(X17+Y17)</f>
        <v>0</v>
      </c>
    </row>
    <row r="18" spans="1:26" ht="10.5" customHeight="1">
      <c r="A18" s="403"/>
      <c r="B18" s="117">
        <v>2008</v>
      </c>
      <c r="C18" s="88">
        <f>sz_gk_forg_2008_01!C18+sz_gk_forg_2008_02!C18</f>
        <v>72923</v>
      </c>
      <c r="D18" s="70">
        <f>sz_gk_forg_2008_01!D18+sz_gk_forg_2008_02!D18</f>
        <v>53461</v>
      </c>
      <c r="E18" s="22">
        <f>SUM(C18:D18)</f>
        <v>126384</v>
      </c>
      <c r="F18" s="88">
        <f>sz_gk_forg_2008_01!F18+sz_gk_forg_2008_02!F18</f>
        <v>45254</v>
      </c>
      <c r="G18" s="70">
        <f>sz_gk_forg_2008_01!G18+sz_gk_forg_2008_02!G18</f>
        <v>33349</v>
      </c>
      <c r="H18" s="22">
        <f>SUM(F18:G18)</f>
        <v>78603</v>
      </c>
      <c r="I18" s="88">
        <f>sz_gk_forg_2008_01!I18+sz_gk_forg_2008_02!I18</f>
        <v>17011</v>
      </c>
      <c r="J18" s="70">
        <f>sz_gk_forg_2008_01!J18+sz_gk_forg_2008_02!J18</f>
        <v>18203</v>
      </c>
      <c r="K18" s="22">
        <f>SUM(I18:J18)</f>
        <v>35214</v>
      </c>
      <c r="L18" s="88">
        <f>sz_gk_forg_2008_01!L18+sz_gk_forg_2008_02!L18</f>
        <v>28037</v>
      </c>
      <c r="M18" s="70">
        <f>sz_gk_forg_2008_01!M18+sz_gk_forg_2008_02!M18</f>
        <v>15050</v>
      </c>
      <c r="N18" s="22">
        <f>SUM(L18:M18)</f>
        <v>43087</v>
      </c>
      <c r="O18" s="88">
        <f>sz_gk_forg_2008_01!O18+sz_gk_forg_2008_02!O18</f>
        <v>204</v>
      </c>
      <c r="P18" s="70">
        <f>sz_gk_forg_2008_01!P18+sz_gk_forg_2008_02!P18</f>
        <v>93</v>
      </c>
      <c r="Q18" s="22">
        <f>SUM(O18:P18)</f>
        <v>297</v>
      </c>
      <c r="R18" s="88">
        <f>sz_gk_forg_2008_01!R18+sz_gk_forg_2008_02!R18</f>
        <v>2</v>
      </c>
      <c r="S18" s="70">
        <f>sz_gk_forg_2008_01!S18+sz_gk_forg_2008_02!S18</f>
        <v>3</v>
      </c>
      <c r="T18" s="22">
        <f>SUM(R18:S18)</f>
        <v>5</v>
      </c>
      <c r="U18" s="88">
        <f>sz_gk_forg_2008_01!U18+sz_gk_forg_2008_02!U18</f>
        <v>0</v>
      </c>
      <c r="V18" s="70">
        <f>sz_gk_forg_2008_01!V18+sz_gk_forg_2008_02!V18</f>
        <v>0</v>
      </c>
      <c r="W18" s="22">
        <f>SUM(U18+V18)</f>
        <v>0</v>
      </c>
      <c r="X18" s="88">
        <f>sz_gk_forg_2008_01!X18+sz_gk_forg_2008_02!X18</f>
        <v>0</v>
      </c>
      <c r="Y18" s="70">
        <f>sz_gk_forg_2008_01!Y18+sz_gk_forg_2008_02!Y18</f>
        <v>0</v>
      </c>
      <c r="Z18" s="22">
        <f>SUM(X18+Y18)</f>
        <v>0</v>
      </c>
    </row>
    <row r="19" spans="1:26" ht="10.5" customHeight="1" thickBot="1">
      <c r="A19" s="413"/>
      <c r="B19" s="147" t="s">
        <v>0</v>
      </c>
      <c r="C19" s="89">
        <f>C18/C17-1</f>
        <v>0.22747395175815122</v>
      </c>
      <c r="D19" s="71">
        <f>D18/D17-1</f>
        <v>0.1747862966137077</v>
      </c>
      <c r="E19" s="25">
        <f aca="true" t="shared" si="2" ref="E19:T19">E18/E17-1</f>
        <v>0.20462083952876586</v>
      </c>
      <c r="F19" s="26">
        <f t="shared" si="2"/>
        <v>0.45787829000354363</v>
      </c>
      <c r="G19" s="27">
        <f t="shared" si="2"/>
        <v>0.24622571001494764</v>
      </c>
      <c r="H19" s="25">
        <f t="shared" si="2"/>
        <v>0.35988996730160383</v>
      </c>
      <c r="I19" s="26">
        <f>I18/I17-1</f>
        <v>0.6034499010274295</v>
      </c>
      <c r="J19" s="27">
        <f>J18/J17-1</f>
        <v>0.8024556886820478</v>
      </c>
      <c r="K19" s="25">
        <f t="shared" si="2"/>
        <v>0.7005022213637242</v>
      </c>
      <c r="L19" s="26">
        <f t="shared" si="2"/>
        <v>0.3975176951450503</v>
      </c>
      <c r="M19" s="27">
        <f t="shared" si="2"/>
        <v>-0.07832690305591283</v>
      </c>
      <c r="N19" s="25">
        <f t="shared" si="2"/>
        <v>0.1840015388420213</v>
      </c>
      <c r="O19" s="90">
        <f t="shared" si="2"/>
        <v>-0.444141689373297</v>
      </c>
      <c r="P19" s="78">
        <f t="shared" si="2"/>
        <v>-0.7138461538461538</v>
      </c>
      <c r="Q19" s="91">
        <f t="shared" si="2"/>
        <v>-0.5708092485549132</v>
      </c>
      <c r="R19" s="26">
        <f t="shared" si="2"/>
        <v>-0.33333333333333337</v>
      </c>
      <c r="S19" s="27">
        <f t="shared" si="2"/>
        <v>-0.5714285714285714</v>
      </c>
      <c r="T19" s="25">
        <f t="shared" si="2"/>
        <v>-0.5</v>
      </c>
      <c r="U19" s="140">
        <v>0</v>
      </c>
      <c r="V19" s="62">
        <v>0</v>
      </c>
      <c r="W19" s="109">
        <v>0</v>
      </c>
      <c r="X19" s="140">
        <v>0</v>
      </c>
      <c r="Y19" s="62">
        <v>0</v>
      </c>
      <c r="Z19" s="109">
        <v>0</v>
      </c>
    </row>
    <row r="20" spans="1:26" ht="10.5" customHeight="1">
      <c r="A20" s="394" t="s">
        <v>31</v>
      </c>
      <c r="B20" s="116">
        <v>2007</v>
      </c>
      <c r="C20" s="87">
        <f>sz_gk_forg_2008_01!C20+sz_gk_forg_2008_02!C20</f>
        <v>5</v>
      </c>
      <c r="D20" s="69">
        <f>sz_gk_forg_2008_01!D20+sz_gk_forg_2008_02!D20</f>
        <v>8</v>
      </c>
      <c r="E20" s="17">
        <f>SUM(C20:D20)</f>
        <v>13</v>
      </c>
      <c r="F20" s="87">
        <f>sz_gk_forg_2008_01!F20+sz_gk_forg_2008_02!F20</f>
        <v>1</v>
      </c>
      <c r="G20" s="69">
        <f>sz_gk_forg_2008_01!G20+sz_gk_forg_2008_02!G20</f>
        <v>2</v>
      </c>
      <c r="H20" s="17">
        <f>SUM(F20:G20)</f>
        <v>3</v>
      </c>
      <c r="I20" s="87">
        <f>sz_gk_forg_2008_01!I20+sz_gk_forg_2008_02!I20</f>
        <v>0</v>
      </c>
      <c r="J20" s="69">
        <f>sz_gk_forg_2008_01!J20+sz_gk_forg_2008_02!J20</f>
        <v>0</v>
      </c>
      <c r="K20" s="17">
        <f>SUM(I20:J20)</f>
        <v>0</v>
      </c>
      <c r="L20" s="87">
        <f>sz_gk_forg_2008_01!L20+sz_gk_forg_2008_02!L20</f>
        <v>0</v>
      </c>
      <c r="M20" s="69">
        <f>sz_gk_forg_2008_01!M20+sz_gk_forg_2008_02!M20</f>
        <v>0</v>
      </c>
      <c r="N20" s="17">
        <f>SUM(L20:M20)</f>
        <v>0</v>
      </c>
      <c r="O20" s="87">
        <f>sz_gk_forg_2008_01!O20+sz_gk_forg_2008_02!O20</f>
        <v>0</v>
      </c>
      <c r="P20" s="69">
        <f>sz_gk_forg_2008_01!P20+sz_gk_forg_2008_02!P20</f>
        <v>0</v>
      </c>
      <c r="Q20" s="17">
        <f>SUM(O20:P20)</f>
        <v>0</v>
      </c>
      <c r="R20" s="87">
        <f>sz_gk_forg_2008_01!R20+sz_gk_forg_2008_02!R20</f>
        <v>0</v>
      </c>
      <c r="S20" s="69">
        <f>sz_gk_forg_2008_01!S20+sz_gk_forg_2008_02!S20</f>
        <v>0</v>
      </c>
      <c r="T20" s="17">
        <f>SUM(R20:S20)</f>
        <v>0</v>
      </c>
      <c r="U20" s="87">
        <f>sz_gk_forg_2008_01!U20+sz_gk_forg_2008_02!U20</f>
        <v>0</v>
      </c>
      <c r="V20" s="69">
        <f>sz_gk_forg_2008_01!V20+sz_gk_forg_2008_02!V20</f>
        <v>0</v>
      </c>
      <c r="W20" s="17">
        <f>SUM(U20+V20)</f>
        <v>0</v>
      </c>
      <c r="X20" s="87">
        <f>sz_gk_forg_2008_01!X20+sz_gk_forg_2008_02!X20</f>
        <v>1</v>
      </c>
      <c r="Y20" s="69">
        <f>sz_gk_forg_2008_01!Y20+sz_gk_forg_2008_02!Y20</f>
        <v>2</v>
      </c>
      <c r="Z20" s="17">
        <f>SUM(X20+Y20)</f>
        <v>3</v>
      </c>
    </row>
    <row r="21" spans="1:26" ht="10.5" customHeight="1">
      <c r="A21" s="395"/>
      <c r="B21" s="117">
        <v>2008</v>
      </c>
      <c r="C21" s="88">
        <f>sz_gk_forg_2008_01!C21+sz_gk_forg_2008_02!C21</f>
        <v>5</v>
      </c>
      <c r="D21" s="70">
        <f>sz_gk_forg_2008_01!D21+sz_gk_forg_2008_02!D21</f>
        <v>4</v>
      </c>
      <c r="E21" s="22">
        <f>SUM(C21:D21)</f>
        <v>9</v>
      </c>
      <c r="F21" s="88">
        <f>sz_gk_forg_2008_01!F21+sz_gk_forg_2008_02!F21</f>
        <v>2</v>
      </c>
      <c r="G21" s="70">
        <f>sz_gk_forg_2008_01!G21+sz_gk_forg_2008_02!G21</f>
        <v>1</v>
      </c>
      <c r="H21" s="22">
        <f>SUM(F21:G21)</f>
        <v>3</v>
      </c>
      <c r="I21" s="88">
        <f>sz_gk_forg_2008_01!I21+sz_gk_forg_2008_02!I21</f>
        <v>0</v>
      </c>
      <c r="J21" s="70">
        <f>sz_gk_forg_2008_01!J21+sz_gk_forg_2008_02!J21</f>
        <v>0</v>
      </c>
      <c r="K21" s="22">
        <f>SUM(I21:J21)</f>
        <v>0</v>
      </c>
      <c r="L21" s="88">
        <f>sz_gk_forg_2008_01!L21+sz_gk_forg_2008_02!L21</f>
        <v>0</v>
      </c>
      <c r="M21" s="70">
        <f>sz_gk_forg_2008_01!M21+sz_gk_forg_2008_02!M21</f>
        <v>0</v>
      </c>
      <c r="N21" s="22">
        <f>SUM(L21:M21)</f>
        <v>0</v>
      </c>
      <c r="O21" s="88">
        <f>sz_gk_forg_2008_01!O21+sz_gk_forg_2008_02!O21</f>
        <v>0</v>
      </c>
      <c r="P21" s="70">
        <f>sz_gk_forg_2008_01!P21+sz_gk_forg_2008_02!P21</f>
        <v>0</v>
      </c>
      <c r="Q21" s="22">
        <f>SUM(O21:P21)</f>
        <v>0</v>
      </c>
      <c r="R21" s="88">
        <f>sz_gk_forg_2008_01!R21+sz_gk_forg_2008_02!R21</f>
        <v>0</v>
      </c>
      <c r="S21" s="70">
        <f>sz_gk_forg_2008_01!S21+sz_gk_forg_2008_02!S21</f>
        <v>0</v>
      </c>
      <c r="T21" s="22">
        <f>SUM(R21:S21)</f>
        <v>0</v>
      </c>
      <c r="U21" s="88">
        <f>sz_gk_forg_2008_01!U21+sz_gk_forg_2008_02!U21</f>
        <v>0</v>
      </c>
      <c r="V21" s="70">
        <f>sz_gk_forg_2008_01!V21+sz_gk_forg_2008_02!V21</f>
        <v>0</v>
      </c>
      <c r="W21" s="22">
        <f>SUM(U21+V21)</f>
        <v>0</v>
      </c>
      <c r="X21" s="88">
        <f>sz_gk_forg_2008_01!X21+sz_gk_forg_2008_02!X21</f>
        <v>2</v>
      </c>
      <c r="Y21" s="70">
        <f>sz_gk_forg_2008_01!Y21+sz_gk_forg_2008_02!Y21</f>
        <v>1</v>
      </c>
      <c r="Z21" s="22">
        <f>SUM(X21+Y21)</f>
        <v>3</v>
      </c>
    </row>
    <row r="22" spans="1:26" ht="10.5" customHeight="1" thickBot="1">
      <c r="A22" s="396"/>
      <c r="B22" s="147" t="s">
        <v>0</v>
      </c>
      <c r="C22" s="89">
        <f aca="true" t="shared" si="3" ref="C22:H22">C21/C20-1</f>
        <v>0</v>
      </c>
      <c r="D22" s="71">
        <f t="shared" si="3"/>
        <v>-0.5</v>
      </c>
      <c r="E22" s="129">
        <f t="shared" si="3"/>
        <v>-0.3076923076923077</v>
      </c>
      <c r="F22" s="89">
        <f t="shared" si="3"/>
        <v>1</v>
      </c>
      <c r="G22" s="71">
        <f t="shared" si="3"/>
        <v>-0.5</v>
      </c>
      <c r="H22" s="129">
        <f t="shared" si="3"/>
        <v>0</v>
      </c>
      <c r="I22" s="140">
        <v>0</v>
      </c>
      <c r="J22" s="62">
        <v>0</v>
      </c>
      <c r="K22" s="114">
        <v>0</v>
      </c>
      <c r="L22" s="140">
        <v>0</v>
      </c>
      <c r="M22" s="62">
        <v>0</v>
      </c>
      <c r="N22" s="114">
        <v>0</v>
      </c>
      <c r="O22" s="178">
        <v>0</v>
      </c>
      <c r="P22" s="142">
        <v>0</v>
      </c>
      <c r="Q22" s="114">
        <v>0</v>
      </c>
      <c r="R22" s="140">
        <v>0</v>
      </c>
      <c r="S22" s="62">
        <v>0</v>
      </c>
      <c r="T22" s="114">
        <v>0</v>
      </c>
      <c r="U22" s="140">
        <v>0</v>
      </c>
      <c r="V22" s="62">
        <v>0</v>
      </c>
      <c r="W22" s="109">
        <v>0</v>
      </c>
      <c r="X22" s="167">
        <f>X21/X20-1</f>
        <v>1</v>
      </c>
      <c r="Y22" s="29">
        <f>Y21/Y20-1</f>
        <v>-0.5</v>
      </c>
      <c r="Z22" s="168">
        <f>Z21/Z20-1</f>
        <v>0</v>
      </c>
    </row>
    <row r="23" spans="1:26" ht="10.5" customHeight="1">
      <c r="A23" s="402" t="s">
        <v>10</v>
      </c>
      <c r="B23" s="116">
        <v>2007</v>
      </c>
      <c r="C23" s="87">
        <f>sz_gk_forg_2008_01!C23+sz_gk_forg_2008_02!C23</f>
        <v>53024</v>
      </c>
      <c r="D23" s="69">
        <f>sz_gk_forg_2008_01!D23+sz_gk_forg_2008_02!D23</f>
        <v>41960</v>
      </c>
      <c r="E23" s="17">
        <f>SUM(C23:D23)</f>
        <v>94984</v>
      </c>
      <c r="F23" s="87">
        <f>sz_gk_forg_2008_01!F23+sz_gk_forg_2008_02!F23</f>
        <v>20423</v>
      </c>
      <c r="G23" s="69">
        <f>sz_gk_forg_2008_01!G23+sz_gk_forg_2008_02!G23</f>
        <v>17710</v>
      </c>
      <c r="H23" s="17">
        <f>SUM(F23:G23)</f>
        <v>38133</v>
      </c>
      <c r="I23" s="87">
        <f>sz_gk_forg_2008_01!I23+sz_gk_forg_2008_02!I23</f>
        <v>18349</v>
      </c>
      <c r="J23" s="69">
        <f>sz_gk_forg_2008_01!J23+sz_gk_forg_2008_02!J23</f>
        <v>16392</v>
      </c>
      <c r="K23" s="17">
        <f>SUM(I23:J23)</f>
        <v>34741</v>
      </c>
      <c r="L23" s="87">
        <f>sz_gk_forg_2008_01!L23+sz_gk_forg_2008_02!L23</f>
        <v>1935</v>
      </c>
      <c r="M23" s="69">
        <f>sz_gk_forg_2008_01!M23+sz_gk_forg_2008_02!M23</f>
        <v>1286</v>
      </c>
      <c r="N23" s="17">
        <f>SUM(L23:M23)</f>
        <v>3221</v>
      </c>
      <c r="O23" s="87">
        <f>sz_gk_forg_2008_01!O23+sz_gk_forg_2008_02!O23</f>
        <v>137</v>
      </c>
      <c r="P23" s="69">
        <f>sz_gk_forg_2008_01!P23+sz_gk_forg_2008_02!P23</f>
        <v>30</v>
      </c>
      <c r="Q23" s="17">
        <f>SUM(O23:P23)</f>
        <v>167</v>
      </c>
      <c r="R23" s="87">
        <f>sz_gk_forg_2008_01!R23+sz_gk_forg_2008_02!R23</f>
        <v>2</v>
      </c>
      <c r="S23" s="69">
        <f>sz_gk_forg_2008_01!S23+sz_gk_forg_2008_02!S23</f>
        <v>2</v>
      </c>
      <c r="T23" s="17">
        <f>SUM(R23:S23)</f>
        <v>4</v>
      </c>
      <c r="U23" s="87">
        <f>sz_gk_forg_2008_01!U23+sz_gk_forg_2008_02!U23</f>
        <v>0</v>
      </c>
      <c r="V23" s="69">
        <f>sz_gk_forg_2008_01!V23+sz_gk_forg_2008_02!V23</f>
        <v>0</v>
      </c>
      <c r="W23" s="17">
        <f>SUM(U23+V23)</f>
        <v>0</v>
      </c>
      <c r="X23" s="87">
        <f>sz_gk_forg_2008_01!X23+sz_gk_forg_2008_02!X23</f>
        <v>0</v>
      </c>
      <c r="Y23" s="69">
        <f>sz_gk_forg_2008_01!Y23+sz_gk_forg_2008_02!Y23</f>
        <v>0</v>
      </c>
      <c r="Z23" s="17">
        <f>SUM(X23+Y23)</f>
        <v>0</v>
      </c>
    </row>
    <row r="24" spans="1:26" ht="10.5" customHeight="1">
      <c r="A24" s="403"/>
      <c r="B24" s="117">
        <v>2008</v>
      </c>
      <c r="C24" s="88">
        <f>sz_gk_forg_2008_01!C24+sz_gk_forg_2008_02!C24</f>
        <v>55913</v>
      </c>
      <c r="D24" s="70">
        <f>sz_gk_forg_2008_01!D24+sz_gk_forg_2008_02!D24</f>
        <v>49326</v>
      </c>
      <c r="E24" s="22">
        <f>SUM(C24:D24)</f>
        <v>105239</v>
      </c>
      <c r="F24" s="88">
        <f>sz_gk_forg_2008_01!F24+sz_gk_forg_2008_02!F24</f>
        <v>21627</v>
      </c>
      <c r="G24" s="70">
        <f>sz_gk_forg_2008_01!G24+sz_gk_forg_2008_02!G24</f>
        <v>20667</v>
      </c>
      <c r="H24" s="22">
        <f>SUM(F24:G24)</f>
        <v>42294</v>
      </c>
      <c r="I24" s="88">
        <f>sz_gk_forg_2008_01!I24+sz_gk_forg_2008_02!I24</f>
        <v>20125</v>
      </c>
      <c r="J24" s="70">
        <f>sz_gk_forg_2008_01!J24+sz_gk_forg_2008_02!J24</f>
        <v>19306</v>
      </c>
      <c r="K24" s="22">
        <f>SUM(I24:J24)</f>
        <v>39431</v>
      </c>
      <c r="L24" s="88">
        <f>sz_gk_forg_2008_01!L24+sz_gk_forg_2008_02!L24</f>
        <v>1371</v>
      </c>
      <c r="M24" s="70">
        <f>sz_gk_forg_2008_01!M24+sz_gk_forg_2008_02!M24</f>
        <v>1295</v>
      </c>
      <c r="N24" s="22">
        <f>SUM(L24:M24)</f>
        <v>2666</v>
      </c>
      <c r="O24" s="88">
        <f>sz_gk_forg_2008_01!O24+sz_gk_forg_2008_02!O24</f>
        <v>125</v>
      </c>
      <c r="P24" s="70">
        <f>sz_gk_forg_2008_01!P24+sz_gk_forg_2008_02!P24</f>
        <v>52</v>
      </c>
      <c r="Q24" s="22">
        <f>SUM(O24:P24)</f>
        <v>177</v>
      </c>
      <c r="R24" s="88">
        <f>sz_gk_forg_2008_01!R24+sz_gk_forg_2008_02!R24</f>
        <v>6</v>
      </c>
      <c r="S24" s="70">
        <f>sz_gk_forg_2008_01!S24+sz_gk_forg_2008_02!S24</f>
        <v>14</v>
      </c>
      <c r="T24" s="22">
        <f>SUM(R24:S24)</f>
        <v>20</v>
      </c>
      <c r="U24" s="88">
        <f>sz_gk_forg_2008_01!U24+sz_gk_forg_2008_02!U24</f>
        <v>0</v>
      </c>
      <c r="V24" s="70">
        <f>sz_gk_forg_2008_01!V24+sz_gk_forg_2008_02!V24</f>
        <v>0</v>
      </c>
      <c r="W24" s="22">
        <f>SUM(U24+V24)</f>
        <v>0</v>
      </c>
      <c r="X24" s="88">
        <f>sz_gk_forg_2008_01!X24+sz_gk_forg_2008_02!X24</f>
        <v>0</v>
      </c>
      <c r="Y24" s="70">
        <f>sz_gk_forg_2008_01!Y24+sz_gk_forg_2008_02!Y24</f>
        <v>0</v>
      </c>
      <c r="Z24" s="22">
        <f>SUM(X24+Y24)</f>
        <v>0</v>
      </c>
    </row>
    <row r="25" spans="1:26" ht="10.5" customHeight="1" thickBot="1">
      <c r="A25" s="404"/>
      <c r="B25" s="118" t="s">
        <v>0</v>
      </c>
      <c r="C25" s="89">
        <f>C24/C23-1</f>
        <v>0.05448476161738092</v>
      </c>
      <c r="D25" s="71">
        <f>D24/D23-1</f>
        <v>0.1755481410867492</v>
      </c>
      <c r="E25" s="25">
        <f aca="true" t="shared" si="4" ref="E25:T25">E24/E23-1</f>
        <v>0.10796555209298409</v>
      </c>
      <c r="F25" s="26">
        <f t="shared" si="4"/>
        <v>0.05895314106644478</v>
      </c>
      <c r="G25" s="27">
        <f t="shared" si="4"/>
        <v>0.16696781479390177</v>
      </c>
      <c r="H25" s="25">
        <f t="shared" si="4"/>
        <v>0.10911808669656198</v>
      </c>
      <c r="I25" s="26">
        <f>I24/I23-1</f>
        <v>0.09679001580467594</v>
      </c>
      <c r="J25" s="27">
        <f>J24/J23-1</f>
        <v>0.17776964372864823</v>
      </c>
      <c r="K25" s="25">
        <f t="shared" si="4"/>
        <v>0.13499899254483183</v>
      </c>
      <c r="L25" s="26">
        <f t="shared" si="4"/>
        <v>-0.2914728682170543</v>
      </c>
      <c r="M25" s="27">
        <f t="shared" si="4"/>
        <v>0.006998444790046632</v>
      </c>
      <c r="N25" s="25">
        <f t="shared" si="4"/>
        <v>-0.17230673703818689</v>
      </c>
      <c r="O25" s="89">
        <f t="shared" si="4"/>
        <v>-0.08759124087591241</v>
      </c>
      <c r="P25" s="71">
        <f t="shared" si="4"/>
        <v>0.7333333333333334</v>
      </c>
      <c r="Q25" s="25">
        <f t="shared" si="4"/>
        <v>0.05988023952095811</v>
      </c>
      <c r="R25" s="26">
        <f t="shared" si="4"/>
        <v>2</v>
      </c>
      <c r="S25" s="27">
        <f t="shared" si="4"/>
        <v>6</v>
      </c>
      <c r="T25" s="25">
        <f t="shared" si="4"/>
        <v>4</v>
      </c>
      <c r="U25" s="140">
        <v>0</v>
      </c>
      <c r="V25" s="62">
        <v>0</v>
      </c>
      <c r="W25" s="114">
        <v>0</v>
      </c>
      <c r="X25" s="140">
        <v>0</v>
      </c>
      <c r="Y25" s="62">
        <v>0</v>
      </c>
      <c r="Z25" s="114">
        <v>0</v>
      </c>
    </row>
    <row r="26" spans="1:26" ht="10.5" customHeight="1">
      <c r="A26" s="412" t="s">
        <v>11</v>
      </c>
      <c r="B26" s="146">
        <v>2007</v>
      </c>
      <c r="C26" s="87">
        <f>sz_gk_forg_2008_01!C26+sz_gk_forg_2008_02!C26</f>
        <v>1613</v>
      </c>
      <c r="D26" s="69">
        <f>sz_gk_forg_2008_01!D26+sz_gk_forg_2008_02!D26</f>
        <v>1364</v>
      </c>
      <c r="E26" s="17">
        <f>SUM(C26:D26)</f>
        <v>2977</v>
      </c>
      <c r="F26" s="87">
        <f>sz_gk_forg_2008_01!F26+sz_gk_forg_2008_02!F26</f>
        <v>278</v>
      </c>
      <c r="G26" s="69">
        <f>sz_gk_forg_2008_01!G26+sz_gk_forg_2008_02!G26</f>
        <v>278</v>
      </c>
      <c r="H26" s="17">
        <f>SUM(F26:G26)</f>
        <v>556</v>
      </c>
      <c r="I26" s="87">
        <f>sz_gk_forg_2008_01!I26+sz_gk_forg_2008_02!I26</f>
        <v>0</v>
      </c>
      <c r="J26" s="69">
        <f>sz_gk_forg_2008_01!J26+sz_gk_forg_2008_02!J26</f>
        <v>0</v>
      </c>
      <c r="K26" s="17">
        <f>SUM(I26:J26)</f>
        <v>0</v>
      </c>
      <c r="L26" s="87">
        <f>sz_gk_forg_2008_01!L26+sz_gk_forg_2008_02!L26</f>
        <v>0</v>
      </c>
      <c r="M26" s="69">
        <f>sz_gk_forg_2008_01!M26+sz_gk_forg_2008_02!M26</f>
        <v>0</v>
      </c>
      <c r="N26" s="17">
        <f>SUM(L26:M26)</f>
        <v>0</v>
      </c>
      <c r="O26" s="87">
        <f>sz_gk_forg_2008_01!O26+sz_gk_forg_2008_02!O26</f>
        <v>0</v>
      </c>
      <c r="P26" s="69">
        <f>sz_gk_forg_2008_01!P26+sz_gk_forg_2008_02!P26</f>
        <v>0</v>
      </c>
      <c r="Q26" s="17">
        <f>SUM(O26:P26)</f>
        <v>0</v>
      </c>
      <c r="R26" s="87">
        <f>sz_gk_forg_2008_01!R26+sz_gk_forg_2008_02!R26</f>
        <v>0</v>
      </c>
      <c r="S26" s="69">
        <f>sz_gk_forg_2008_01!S26+sz_gk_forg_2008_02!S26</f>
        <v>0</v>
      </c>
      <c r="T26" s="17">
        <f>SUM(R26:S26)</f>
        <v>0</v>
      </c>
      <c r="U26" s="87">
        <f>sz_gk_forg_2008_01!U26+sz_gk_forg_2008_02!U26</f>
        <v>278</v>
      </c>
      <c r="V26" s="69">
        <f>sz_gk_forg_2008_01!V26+sz_gk_forg_2008_02!V26</f>
        <v>278</v>
      </c>
      <c r="W26" s="17">
        <f>SUM(U26+V26)</f>
        <v>556</v>
      </c>
      <c r="X26" s="87">
        <f>sz_gk_forg_2008_01!X26+sz_gk_forg_2008_02!X26</f>
        <v>0</v>
      </c>
      <c r="Y26" s="69">
        <f>sz_gk_forg_2008_01!Y26+sz_gk_forg_2008_02!Y26</f>
        <v>0</v>
      </c>
      <c r="Z26" s="17">
        <f>SUM(X26+Y26)</f>
        <v>0</v>
      </c>
    </row>
    <row r="27" spans="1:26" ht="10.5" customHeight="1">
      <c r="A27" s="403"/>
      <c r="B27" s="117">
        <v>2008</v>
      </c>
      <c r="C27" s="88">
        <f>sz_gk_forg_2008_01!C27+sz_gk_forg_2008_02!C27</f>
        <v>868</v>
      </c>
      <c r="D27" s="70">
        <f>sz_gk_forg_2008_01!D27+sz_gk_forg_2008_02!D27</f>
        <v>828</v>
      </c>
      <c r="E27" s="22">
        <f>SUM(C27:D27)</f>
        <v>1696</v>
      </c>
      <c r="F27" s="88">
        <f>sz_gk_forg_2008_01!F27+sz_gk_forg_2008_02!F27</f>
        <v>183</v>
      </c>
      <c r="G27" s="70">
        <f>sz_gk_forg_2008_01!G27+sz_gk_forg_2008_02!G27</f>
        <v>183</v>
      </c>
      <c r="H27" s="22">
        <f>SUM(F27:G27)</f>
        <v>366</v>
      </c>
      <c r="I27" s="88">
        <f>sz_gk_forg_2008_01!I27+sz_gk_forg_2008_02!I27</f>
        <v>0</v>
      </c>
      <c r="J27" s="70">
        <f>sz_gk_forg_2008_01!J27+sz_gk_forg_2008_02!J27</f>
        <v>0</v>
      </c>
      <c r="K27" s="22">
        <f>SUM(I27:J27)</f>
        <v>0</v>
      </c>
      <c r="L27" s="88">
        <f>sz_gk_forg_2008_01!L27+sz_gk_forg_2008_02!L27</f>
        <v>0</v>
      </c>
      <c r="M27" s="70">
        <f>sz_gk_forg_2008_01!M27+sz_gk_forg_2008_02!M27</f>
        <v>0</v>
      </c>
      <c r="N27" s="22">
        <f>SUM(L27:M27)</f>
        <v>0</v>
      </c>
      <c r="O27" s="88">
        <f>sz_gk_forg_2008_01!O27+sz_gk_forg_2008_02!O27</f>
        <v>0</v>
      </c>
      <c r="P27" s="70">
        <f>sz_gk_forg_2008_01!P27+sz_gk_forg_2008_02!P27</f>
        <v>0</v>
      </c>
      <c r="Q27" s="22">
        <f>SUM(O27:P27)</f>
        <v>0</v>
      </c>
      <c r="R27" s="88">
        <f>sz_gk_forg_2008_01!R27+sz_gk_forg_2008_02!R27</f>
        <v>0</v>
      </c>
      <c r="S27" s="70">
        <f>sz_gk_forg_2008_01!S27+sz_gk_forg_2008_02!S27</f>
        <v>0</v>
      </c>
      <c r="T27" s="22">
        <f>SUM(R27:S27)</f>
        <v>0</v>
      </c>
      <c r="U27" s="88">
        <f>sz_gk_forg_2008_01!U27+sz_gk_forg_2008_02!U27</f>
        <v>183</v>
      </c>
      <c r="V27" s="70">
        <f>sz_gk_forg_2008_01!V27+sz_gk_forg_2008_02!V27</f>
        <v>183</v>
      </c>
      <c r="W27" s="22">
        <f>SUM(U27+V27)</f>
        <v>366</v>
      </c>
      <c r="X27" s="88">
        <f>sz_gk_forg_2008_01!X27+sz_gk_forg_2008_02!X27</f>
        <v>0</v>
      </c>
      <c r="Y27" s="70">
        <f>sz_gk_forg_2008_01!Y27+sz_gk_forg_2008_02!Y27</f>
        <v>0</v>
      </c>
      <c r="Z27" s="22">
        <f>SUM(X27+Y27)</f>
        <v>0</v>
      </c>
    </row>
    <row r="28" spans="1:26" ht="10.5" customHeight="1" thickBot="1">
      <c r="A28" s="413"/>
      <c r="B28" s="118" t="s">
        <v>0</v>
      </c>
      <c r="C28" s="90">
        <f aca="true" t="shared" si="5" ref="C28:H28">C27/C26-1</f>
        <v>-0.46187228766274024</v>
      </c>
      <c r="D28" s="78">
        <f t="shared" si="5"/>
        <v>-0.39296187683284456</v>
      </c>
      <c r="E28" s="91">
        <f t="shared" si="5"/>
        <v>-0.4302989586832382</v>
      </c>
      <c r="F28" s="143">
        <f t="shared" si="5"/>
        <v>-0.34172661870503596</v>
      </c>
      <c r="G28" s="144">
        <f t="shared" si="5"/>
        <v>-0.34172661870503596</v>
      </c>
      <c r="H28" s="91">
        <f t="shared" si="5"/>
        <v>-0.34172661870503596</v>
      </c>
      <c r="I28" s="140">
        <v>0</v>
      </c>
      <c r="J28" s="62">
        <v>0</v>
      </c>
      <c r="K28" s="58">
        <v>0</v>
      </c>
      <c r="L28" s="104">
        <v>0</v>
      </c>
      <c r="M28" s="49">
        <v>0</v>
      </c>
      <c r="N28" s="58">
        <v>0</v>
      </c>
      <c r="O28" s="105">
        <v>0</v>
      </c>
      <c r="P28" s="73">
        <v>0</v>
      </c>
      <c r="Q28" s="109">
        <v>0</v>
      </c>
      <c r="R28" s="107">
        <v>0</v>
      </c>
      <c r="S28" s="108">
        <v>0</v>
      </c>
      <c r="T28" s="109">
        <v>0</v>
      </c>
      <c r="U28" s="167">
        <f>U27/U26-1</f>
        <v>-0.34172661870503596</v>
      </c>
      <c r="V28" s="29">
        <f>V27/V26-1</f>
        <v>-0.34172661870503596</v>
      </c>
      <c r="W28" s="168">
        <f>W27/W26-1</f>
        <v>-0.34172661870503596</v>
      </c>
      <c r="X28" s="107">
        <v>0</v>
      </c>
      <c r="Y28" s="108">
        <v>0</v>
      </c>
      <c r="Z28" s="109">
        <v>0</v>
      </c>
    </row>
    <row r="29" spans="1:26" ht="10.5" customHeight="1" thickBot="1">
      <c r="A29" s="394" t="s">
        <v>24</v>
      </c>
      <c r="B29" s="116">
        <v>2007</v>
      </c>
      <c r="C29" s="87">
        <f>sz_gk_forg_2008_01!C29+sz_gk_forg_2008_02!C29</f>
        <v>220527</v>
      </c>
      <c r="D29" s="87">
        <f>sz_gk_forg_2008_01!D29+sz_gk_forg_2008_02!D29</f>
        <v>150093</v>
      </c>
      <c r="E29" s="134">
        <f>SUM(C29+D29)</f>
        <v>370620</v>
      </c>
      <c r="F29" s="87">
        <f>sz_gk_forg_2008_01!F29+sz_gk_forg_2008_02!F29</f>
        <v>71854</v>
      </c>
      <c r="G29" s="87">
        <f>sz_gk_forg_2008_01!G29+sz_gk_forg_2008_02!G29</f>
        <v>59235</v>
      </c>
      <c r="H29" s="134">
        <f>SUM(F29+G29)</f>
        <v>131089</v>
      </c>
      <c r="I29" s="87">
        <f>sz_gk_forg_2008_01!I29+sz_gk_forg_2008_02!I29</f>
        <v>43674</v>
      </c>
      <c r="J29" s="87">
        <f>sz_gk_forg_2008_01!J29+sz_gk_forg_2008_02!J29</f>
        <v>36913</v>
      </c>
      <c r="K29" s="149">
        <f>SUM(I29+J29)</f>
        <v>80587</v>
      </c>
      <c r="L29" s="87">
        <f>sz_gk_forg_2008_01!L29+sz_gk_forg_2008_02!L29</f>
        <v>26132</v>
      </c>
      <c r="M29" s="87">
        <f>sz_gk_forg_2008_01!M29+sz_gk_forg_2008_02!M29</f>
        <v>20769</v>
      </c>
      <c r="N29" s="149">
        <f>SUM(L29+M29)</f>
        <v>46901</v>
      </c>
      <c r="O29" s="87">
        <f>sz_gk_forg_2008_01!O29+sz_gk_forg_2008_02!O29</f>
        <v>2036</v>
      </c>
      <c r="P29" s="87">
        <f>sz_gk_forg_2008_01!P29+sz_gk_forg_2008_02!P29</f>
        <v>1541</v>
      </c>
      <c r="Q29" s="170">
        <f>SUM(O29+P29)</f>
        <v>3577</v>
      </c>
      <c r="R29" s="87">
        <f>sz_gk_forg_2008_01!R29+sz_gk_forg_2008_02!R29</f>
        <v>12</v>
      </c>
      <c r="S29" s="87">
        <f>sz_gk_forg_2008_01!S29+sz_gk_forg_2008_02!S29</f>
        <v>12</v>
      </c>
      <c r="T29" s="149">
        <f>SUM(R29+S29)</f>
        <v>24</v>
      </c>
      <c r="U29" s="87">
        <f>sz_gk_forg_2008_01!U29+sz_gk_forg_2008_02!U29</f>
        <v>0</v>
      </c>
      <c r="V29" s="87">
        <f>sz_gk_forg_2008_01!V29+sz_gk_forg_2008_02!V29</f>
        <v>0</v>
      </c>
      <c r="W29" s="149">
        <f>SUM(U29+V29)</f>
        <v>0</v>
      </c>
      <c r="X29" s="87">
        <f>sz_gk_forg_2008_01!X29+sz_gk_forg_2008_02!X29</f>
        <v>0</v>
      </c>
      <c r="Y29" s="87">
        <f>sz_gk_forg_2008_01!Y29+sz_gk_forg_2008_02!Y29</f>
        <v>0</v>
      </c>
      <c r="Z29" s="149">
        <f>SUM(X29+Y29)</f>
        <v>0</v>
      </c>
    </row>
    <row r="30" spans="1:26" ht="10.5" customHeight="1">
      <c r="A30" s="395"/>
      <c r="B30" s="117">
        <v>2008</v>
      </c>
      <c r="C30" s="87">
        <f>sz_gk_forg_2008_01!C30+sz_gk_forg_2008_02!C30</f>
        <v>237025</v>
      </c>
      <c r="D30" s="87">
        <f>sz_gk_forg_2008_01!D30+sz_gk_forg_2008_02!D30</f>
        <v>174532</v>
      </c>
      <c r="E30" s="154">
        <f>SUM(C30+D30)</f>
        <v>411557</v>
      </c>
      <c r="F30" s="87">
        <f>sz_gk_forg_2008_01!F30+sz_gk_forg_2008_02!F30</f>
        <v>90997</v>
      </c>
      <c r="G30" s="87">
        <f>sz_gk_forg_2008_01!G30+sz_gk_forg_2008_02!G30</f>
        <v>73405</v>
      </c>
      <c r="H30" s="154">
        <f>SUM(F30+G30)</f>
        <v>164402</v>
      </c>
      <c r="I30" s="87">
        <f>sz_gk_forg_2008_01!I30+sz_gk_forg_2008_02!I30</f>
        <v>56197</v>
      </c>
      <c r="J30" s="87">
        <f>sz_gk_forg_2008_01!J30+sz_gk_forg_2008_02!J30</f>
        <v>53140</v>
      </c>
      <c r="K30" s="150">
        <f>SUM(I30+J30)</f>
        <v>109337</v>
      </c>
      <c r="L30" s="87">
        <f>sz_gk_forg_2008_01!L30+sz_gk_forg_2008_02!L30</f>
        <v>33131</v>
      </c>
      <c r="M30" s="87">
        <f>sz_gk_forg_2008_01!M30+sz_gk_forg_2008_02!M30</f>
        <v>19190</v>
      </c>
      <c r="N30" s="150">
        <f>SUM(L30+M30)</f>
        <v>52321</v>
      </c>
      <c r="O30" s="87">
        <f>sz_gk_forg_2008_01!O30+sz_gk_forg_2008_02!O30</f>
        <v>1661</v>
      </c>
      <c r="P30" s="87">
        <f>sz_gk_forg_2008_01!P30+sz_gk_forg_2008_02!P30</f>
        <v>1057</v>
      </c>
      <c r="Q30" s="171">
        <f>SUM(O30+P30)</f>
        <v>2718</v>
      </c>
      <c r="R30" s="87">
        <f>sz_gk_forg_2008_01!R30+sz_gk_forg_2008_02!R30</f>
        <v>8</v>
      </c>
      <c r="S30" s="87">
        <f>sz_gk_forg_2008_01!S30+sz_gk_forg_2008_02!S30</f>
        <v>18</v>
      </c>
      <c r="T30" s="150">
        <f>SUM(R30+S30)</f>
        <v>26</v>
      </c>
      <c r="U30" s="87">
        <f>sz_gk_forg_2008_01!U30+sz_gk_forg_2008_02!U30</f>
        <v>0</v>
      </c>
      <c r="V30" s="87">
        <f>sz_gk_forg_2008_01!V30+sz_gk_forg_2008_02!V30</f>
        <v>0</v>
      </c>
      <c r="W30" s="150">
        <f>SUM(U30+V30)</f>
        <v>0</v>
      </c>
      <c r="X30" s="87">
        <f>sz_gk_forg_2008_01!X30+sz_gk_forg_2008_02!X30</f>
        <v>0</v>
      </c>
      <c r="Y30" s="87">
        <f>sz_gk_forg_2008_01!Y30+sz_gk_forg_2008_02!Y30</f>
        <v>0</v>
      </c>
      <c r="Z30" s="150">
        <f>SUM(X30+Y30)</f>
        <v>0</v>
      </c>
    </row>
    <row r="31" spans="1:26" ht="10.5" customHeight="1" thickBot="1">
      <c r="A31" s="396"/>
      <c r="B31" s="118" t="s">
        <v>0</v>
      </c>
      <c r="C31" s="145">
        <f aca="true" t="shared" si="6" ref="C31:T31">C30/C29-1</f>
        <v>0.07481170106154811</v>
      </c>
      <c r="D31" s="145">
        <f t="shared" si="6"/>
        <v>0.16282571472353813</v>
      </c>
      <c r="E31" s="145">
        <f t="shared" si="6"/>
        <v>0.11045545302466131</v>
      </c>
      <c r="F31" s="42">
        <f t="shared" si="6"/>
        <v>0.26641523088484975</v>
      </c>
      <c r="G31" s="42">
        <f t="shared" si="6"/>
        <v>0.23921667932809987</v>
      </c>
      <c r="H31" s="42">
        <f t="shared" si="6"/>
        <v>0.2541250600736904</v>
      </c>
      <c r="I31" s="42">
        <f t="shared" si="6"/>
        <v>0.28673810505106023</v>
      </c>
      <c r="J31" s="42">
        <f t="shared" si="6"/>
        <v>0.43960122450085337</v>
      </c>
      <c r="K31" s="42">
        <f t="shared" si="6"/>
        <v>0.3567572933599712</v>
      </c>
      <c r="L31" s="42">
        <f t="shared" si="6"/>
        <v>0.267832542476657</v>
      </c>
      <c r="M31" s="42">
        <f t="shared" si="6"/>
        <v>-0.07602677066782226</v>
      </c>
      <c r="N31" s="42">
        <f t="shared" si="6"/>
        <v>0.11556256796230358</v>
      </c>
      <c r="O31" s="42">
        <f t="shared" si="6"/>
        <v>-0.18418467583497056</v>
      </c>
      <c r="P31" s="42">
        <f t="shared" si="6"/>
        <v>-0.31408176508760544</v>
      </c>
      <c r="Q31" s="39">
        <f t="shared" si="6"/>
        <v>-0.2401453732177803</v>
      </c>
      <c r="R31" s="26">
        <f t="shared" si="6"/>
        <v>-0.33333333333333337</v>
      </c>
      <c r="S31" s="42">
        <f t="shared" si="6"/>
        <v>0.5</v>
      </c>
      <c r="T31" s="25">
        <f t="shared" si="6"/>
        <v>0.08333333333333326</v>
      </c>
      <c r="U31" s="47">
        <v>0</v>
      </c>
      <c r="V31" s="108">
        <v>0</v>
      </c>
      <c r="W31" s="114">
        <v>0</v>
      </c>
      <c r="X31" s="47">
        <v>0</v>
      </c>
      <c r="Y31" s="108">
        <v>0</v>
      </c>
      <c r="Z31" s="114">
        <v>0</v>
      </c>
    </row>
    <row r="32" spans="1:26" ht="10.5" customHeight="1" thickBot="1">
      <c r="A32" s="394" t="s">
        <v>27</v>
      </c>
      <c r="B32" s="146">
        <v>2007</v>
      </c>
      <c r="C32" s="87">
        <f>sz_gk_forg_2008_01!C32+sz_gk_forg_2008_02!C32</f>
        <v>42449</v>
      </c>
      <c r="D32" s="87">
        <f>sz_gk_forg_2008_01!D32+sz_gk_forg_2008_02!D32</f>
        <v>41504</v>
      </c>
      <c r="E32" s="134">
        <f>SUM(C32+D32)</f>
        <v>83953</v>
      </c>
      <c r="F32" s="87">
        <f>sz_gk_forg_2008_01!F32+sz_gk_forg_2008_02!F32</f>
        <v>15964</v>
      </c>
      <c r="G32" s="87">
        <f>sz_gk_forg_2008_01!G32+sz_gk_forg_2008_02!G32</f>
        <v>16057</v>
      </c>
      <c r="H32" s="134">
        <f>SUM(F32+G32)</f>
        <v>32021</v>
      </c>
      <c r="I32" s="87">
        <f>sz_gk_forg_2008_01!I32+sz_gk_forg_2008_02!I32</f>
        <v>0</v>
      </c>
      <c r="J32" s="87">
        <f>sz_gk_forg_2008_01!J32+sz_gk_forg_2008_02!J32</f>
        <v>0</v>
      </c>
      <c r="K32" s="149">
        <f>SUM(I32+J32)</f>
        <v>0</v>
      </c>
      <c r="L32" s="87">
        <f>sz_gk_forg_2008_01!L32+sz_gk_forg_2008_02!L32</f>
        <v>0</v>
      </c>
      <c r="M32" s="87">
        <f>sz_gk_forg_2008_01!M32+sz_gk_forg_2008_02!M32</f>
        <v>0</v>
      </c>
      <c r="N32" s="149">
        <f>SUM(L32+M32)</f>
        <v>0</v>
      </c>
      <c r="O32" s="87">
        <f>sz_gk_forg_2008_01!O32+sz_gk_forg_2008_02!O32</f>
        <v>0</v>
      </c>
      <c r="P32" s="87">
        <f>sz_gk_forg_2008_01!P32+sz_gk_forg_2008_02!P32</f>
        <v>0</v>
      </c>
      <c r="Q32" s="149">
        <f>SUM(O32+P32)</f>
        <v>0</v>
      </c>
      <c r="R32" s="87">
        <f>sz_gk_forg_2008_01!R32+sz_gk_forg_2008_02!R32</f>
        <v>0</v>
      </c>
      <c r="S32" s="87">
        <f>sz_gk_forg_2008_01!S32+sz_gk_forg_2008_02!S32</f>
        <v>0</v>
      </c>
      <c r="T32" s="149">
        <f>SUM(R32+S32)</f>
        <v>0</v>
      </c>
      <c r="U32" s="87">
        <f>sz_gk_forg_2008_01!U32+sz_gk_forg_2008_02!U32</f>
        <v>15964</v>
      </c>
      <c r="V32" s="87">
        <f>sz_gk_forg_2008_01!V32+sz_gk_forg_2008_02!V32</f>
        <v>16057</v>
      </c>
      <c r="W32" s="149">
        <f>SUM(U32+V32)</f>
        <v>32021</v>
      </c>
      <c r="X32" s="87">
        <f>sz_gk_forg_2008_01!X32+sz_gk_forg_2008_02!X32</f>
        <v>0</v>
      </c>
      <c r="Y32" s="87">
        <f>sz_gk_forg_2008_01!Y32+sz_gk_forg_2008_02!Y32</f>
        <v>0</v>
      </c>
      <c r="Z32" s="150">
        <f>SUM(X32+Y32)</f>
        <v>0</v>
      </c>
    </row>
    <row r="33" spans="1:26" ht="10.5" customHeight="1">
      <c r="A33" s="395"/>
      <c r="B33" s="117">
        <v>2008</v>
      </c>
      <c r="C33" s="87">
        <f>sz_gk_forg_2008_01!C33+sz_gk_forg_2008_02!C33</f>
        <v>37210</v>
      </c>
      <c r="D33" s="87">
        <f>sz_gk_forg_2008_01!D33+sz_gk_forg_2008_02!D33</f>
        <v>37435</v>
      </c>
      <c r="E33" s="154">
        <f>SUM(C33+D33)</f>
        <v>74645</v>
      </c>
      <c r="F33" s="87">
        <f>sz_gk_forg_2008_01!F33+sz_gk_forg_2008_02!F33</f>
        <v>12299</v>
      </c>
      <c r="G33" s="87">
        <f>sz_gk_forg_2008_01!G33+sz_gk_forg_2008_02!G33</f>
        <v>13054</v>
      </c>
      <c r="H33" s="154">
        <f>SUM(F33+G33)</f>
        <v>25353</v>
      </c>
      <c r="I33" s="87">
        <f>sz_gk_forg_2008_01!I33+sz_gk_forg_2008_02!I33</f>
        <v>0</v>
      </c>
      <c r="J33" s="87">
        <f>sz_gk_forg_2008_01!J33+sz_gk_forg_2008_02!J33</f>
        <v>0</v>
      </c>
      <c r="K33" s="150">
        <f>SUM(I33+J33)</f>
        <v>0</v>
      </c>
      <c r="L33" s="87">
        <f>sz_gk_forg_2008_01!L33+sz_gk_forg_2008_02!L33</f>
        <v>0</v>
      </c>
      <c r="M33" s="87">
        <f>sz_gk_forg_2008_01!M33+sz_gk_forg_2008_02!M33</f>
        <v>0</v>
      </c>
      <c r="N33" s="150">
        <f>SUM(L33+M33)</f>
        <v>0</v>
      </c>
      <c r="O33" s="87">
        <f>sz_gk_forg_2008_01!O33+sz_gk_forg_2008_02!O33</f>
        <v>0</v>
      </c>
      <c r="P33" s="87">
        <f>sz_gk_forg_2008_01!P33+sz_gk_forg_2008_02!P33</f>
        <v>0</v>
      </c>
      <c r="Q33" s="150">
        <f>SUM(O33+P33)</f>
        <v>0</v>
      </c>
      <c r="R33" s="87">
        <f>sz_gk_forg_2008_01!R33+sz_gk_forg_2008_02!R33</f>
        <v>0</v>
      </c>
      <c r="S33" s="87">
        <f>sz_gk_forg_2008_01!S33+sz_gk_forg_2008_02!S33</f>
        <v>0</v>
      </c>
      <c r="T33" s="169">
        <f>SUM(R33+S33)</f>
        <v>0</v>
      </c>
      <c r="U33" s="87">
        <f>sz_gk_forg_2008_01!U33+sz_gk_forg_2008_02!U33</f>
        <v>12299</v>
      </c>
      <c r="V33" s="87">
        <f>sz_gk_forg_2008_01!V33+sz_gk_forg_2008_02!V33</f>
        <v>13054</v>
      </c>
      <c r="W33" s="169">
        <f>SUM(U33+V33)</f>
        <v>25353</v>
      </c>
      <c r="X33" s="87">
        <f>sz_gk_forg_2008_01!X33+sz_gk_forg_2008_02!X33</f>
        <v>0</v>
      </c>
      <c r="Y33" s="87">
        <f>sz_gk_forg_2008_01!Y33+sz_gk_forg_2008_02!Y33</f>
        <v>0</v>
      </c>
      <c r="Z33" s="150">
        <f>SUM(X33+Y33)</f>
        <v>0</v>
      </c>
    </row>
    <row r="34" spans="1:26" ht="10.5" customHeight="1" thickBot="1">
      <c r="A34" s="396"/>
      <c r="B34" s="118" t="s">
        <v>0</v>
      </c>
      <c r="C34" s="145">
        <f aca="true" t="shared" si="7" ref="C34:H34">C33/C32-1</f>
        <v>-0.12341869066409106</v>
      </c>
      <c r="D34" s="145">
        <f t="shared" si="7"/>
        <v>-0.09803874325366235</v>
      </c>
      <c r="E34" s="129">
        <f t="shared" si="7"/>
        <v>-0.11087155908663182</v>
      </c>
      <c r="F34" s="42">
        <f t="shared" si="7"/>
        <v>-0.2295790528689552</v>
      </c>
      <c r="G34" s="42">
        <f t="shared" si="7"/>
        <v>-0.18702123684374417</v>
      </c>
      <c r="H34" s="25">
        <f t="shared" si="7"/>
        <v>-0.20823834358702098</v>
      </c>
      <c r="I34" s="47">
        <v>0</v>
      </c>
      <c r="J34" s="47">
        <v>0</v>
      </c>
      <c r="K34" s="114">
        <v>0</v>
      </c>
      <c r="L34" s="47">
        <v>0</v>
      </c>
      <c r="M34" s="47">
        <v>0</v>
      </c>
      <c r="N34" s="114">
        <v>0</v>
      </c>
      <c r="O34" s="47">
        <v>0</v>
      </c>
      <c r="P34" s="47">
        <v>0</v>
      </c>
      <c r="Q34" s="114">
        <v>0</v>
      </c>
      <c r="R34" s="47">
        <v>0</v>
      </c>
      <c r="S34" s="47">
        <v>0</v>
      </c>
      <c r="T34" s="114">
        <v>0</v>
      </c>
      <c r="U34" s="28">
        <f>U33/U32-1</f>
        <v>-0.2295790528689552</v>
      </c>
      <c r="V34" s="28">
        <f>V33/V32-1</f>
        <v>-0.18702123684374417</v>
      </c>
      <c r="W34" s="168">
        <f>W33/W32-1</f>
        <v>-0.20823834358702098</v>
      </c>
      <c r="X34" s="110">
        <v>0</v>
      </c>
      <c r="Y34" s="110">
        <v>0</v>
      </c>
      <c r="Z34" s="109">
        <v>0</v>
      </c>
    </row>
    <row r="35" spans="1:26" ht="10.5" customHeight="1" thickBot="1">
      <c r="A35" s="394" t="s">
        <v>32</v>
      </c>
      <c r="B35" s="146">
        <v>2007</v>
      </c>
      <c r="C35" s="87">
        <f>sz_gk_forg_2008_01!C35+sz_gk_forg_2008_02!C35</f>
        <v>5</v>
      </c>
      <c r="D35" s="87">
        <f>sz_gk_forg_2008_01!D35+sz_gk_forg_2008_02!D35</f>
        <v>8</v>
      </c>
      <c r="E35" s="134">
        <f>SUM(C35+D35)</f>
        <v>13</v>
      </c>
      <c r="F35" s="87">
        <f>sz_gk_forg_2008_01!F35+sz_gk_forg_2008_02!F35</f>
        <v>1</v>
      </c>
      <c r="G35" s="87">
        <f>sz_gk_forg_2008_01!G35+sz_gk_forg_2008_02!G35</f>
        <v>2</v>
      </c>
      <c r="H35" s="165">
        <f>H20</f>
        <v>3</v>
      </c>
      <c r="I35" s="87">
        <f>sz_gk_forg_2008_01!I35+sz_gk_forg_2008_02!I35</f>
        <v>0</v>
      </c>
      <c r="J35" s="87">
        <f>sz_gk_forg_2008_01!J35+sz_gk_forg_2008_02!J35</f>
        <v>0</v>
      </c>
      <c r="K35" s="165">
        <f>K20</f>
        <v>0</v>
      </c>
      <c r="L35" s="87">
        <f>sz_gk_forg_2008_01!L35+sz_gk_forg_2008_02!L35</f>
        <v>0</v>
      </c>
      <c r="M35" s="87">
        <f>sz_gk_forg_2008_01!M35+sz_gk_forg_2008_02!M35</f>
        <v>0</v>
      </c>
      <c r="N35" s="165">
        <f>N20</f>
        <v>0</v>
      </c>
      <c r="O35" s="87">
        <f>sz_gk_forg_2008_01!O35+sz_gk_forg_2008_02!O35</f>
        <v>0</v>
      </c>
      <c r="P35" s="87">
        <f>sz_gk_forg_2008_01!P35+sz_gk_forg_2008_02!P35</f>
        <v>0</v>
      </c>
      <c r="Q35" s="165">
        <f>Q20</f>
        <v>0</v>
      </c>
      <c r="R35" s="87">
        <f>sz_gk_forg_2008_01!R35+sz_gk_forg_2008_02!R35</f>
        <v>0</v>
      </c>
      <c r="S35" s="87">
        <f>sz_gk_forg_2008_01!S35+sz_gk_forg_2008_02!S35</f>
        <v>0</v>
      </c>
      <c r="T35" s="165">
        <f>T20</f>
        <v>0</v>
      </c>
      <c r="U35" s="87">
        <f>sz_gk_forg_2008_01!U35+sz_gk_forg_2008_02!U35</f>
        <v>0</v>
      </c>
      <c r="V35" s="87">
        <f>sz_gk_forg_2008_01!V35+sz_gk_forg_2008_02!V35</f>
        <v>0</v>
      </c>
      <c r="W35" s="165">
        <f>W20</f>
        <v>0</v>
      </c>
      <c r="X35" s="87">
        <f>sz_gk_forg_2008_01!X35+sz_gk_forg_2008_02!X35</f>
        <v>1</v>
      </c>
      <c r="Y35" s="87">
        <f>sz_gk_forg_2008_01!Y35+sz_gk_forg_2008_02!Y35</f>
        <v>2</v>
      </c>
      <c r="Z35" s="165">
        <f>Z20</f>
        <v>3</v>
      </c>
    </row>
    <row r="36" spans="1:26" ht="10.5" customHeight="1">
      <c r="A36" s="395"/>
      <c r="B36" s="117">
        <v>2008</v>
      </c>
      <c r="C36" s="87">
        <f>sz_gk_forg_2008_01!C36+sz_gk_forg_2008_02!C36</f>
        <v>5</v>
      </c>
      <c r="D36" s="87">
        <f>sz_gk_forg_2008_01!D36+sz_gk_forg_2008_02!D36</f>
        <v>4</v>
      </c>
      <c r="E36" s="139">
        <f>SUM(C36+D36)</f>
        <v>9</v>
      </c>
      <c r="F36" s="87">
        <f>sz_gk_forg_2008_01!F36+sz_gk_forg_2008_02!F36</f>
        <v>2</v>
      </c>
      <c r="G36" s="87">
        <f>sz_gk_forg_2008_01!G36+sz_gk_forg_2008_02!G36</f>
        <v>1</v>
      </c>
      <c r="H36" s="166">
        <f>H21</f>
        <v>3</v>
      </c>
      <c r="I36" s="87">
        <f>sz_gk_forg_2008_01!I36+sz_gk_forg_2008_02!I36</f>
        <v>0</v>
      </c>
      <c r="J36" s="87">
        <f>sz_gk_forg_2008_01!J36+sz_gk_forg_2008_02!J36</f>
        <v>0</v>
      </c>
      <c r="K36" s="166">
        <f>K21</f>
        <v>0</v>
      </c>
      <c r="L36" s="87">
        <f>sz_gk_forg_2008_01!L36+sz_gk_forg_2008_02!L36</f>
        <v>0</v>
      </c>
      <c r="M36" s="87">
        <f>sz_gk_forg_2008_01!M36+sz_gk_forg_2008_02!M36</f>
        <v>0</v>
      </c>
      <c r="N36" s="166">
        <f>N21</f>
        <v>0</v>
      </c>
      <c r="O36" s="87">
        <f>sz_gk_forg_2008_01!O36+sz_gk_forg_2008_02!O36</f>
        <v>0</v>
      </c>
      <c r="P36" s="87">
        <f>sz_gk_forg_2008_01!P36+sz_gk_forg_2008_02!P36</f>
        <v>0</v>
      </c>
      <c r="Q36" s="166">
        <f>Q21</f>
        <v>0</v>
      </c>
      <c r="R36" s="87">
        <f>sz_gk_forg_2008_01!R36+sz_gk_forg_2008_02!R36</f>
        <v>0</v>
      </c>
      <c r="S36" s="87">
        <f>sz_gk_forg_2008_01!S36+sz_gk_forg_2008_02!S36</f>
        <v>0</v>
      </c>
      <c r="T36" s="166">
        <f>T21</f>
        <v>0</v>
      </c>
      <c r="U36" s="87">
        <f>sz_gk_forg_2008_01!U36+sz_gk_forg_2008_02!U36</f>
        <v>0</v>
      </c>
      <c r="V36" s="87">
        <f>sz_gk_forg_2008_01!V36+sz_gk_forg_2008_02!V36</f>
        <v>0</v>
      </c>
      <c r="W36" s="166">
        <f>W21</f>
        <v>0</v>
      </c>
      <c r="X36" s="87">
        <f>sz_gk_forg_2008_01!X36+sz_gk_forg_2008_02!X36</f>
        <v>2</v>
      </c>
      <c r="Y36" s="87">
        <f>sz_gk_forg_2008_01!Y36+sz_gk_forg_2008_02!Y36</f>
        <v>1</v>
      </c>
      <c r="Z36" s="166">
        <f>Z21</f>
        <v>3</v>
      </c>
    </row>
    <row r="37" spans="1:26" ht="10.5" customHeight="1" thickBot="1">
      <c r="A37" s="395"/>
      <c r="B37" s="118" t="s">
        <v>0</v>
      </c>
      <c r="C37" s="89">
        <f aca="true" t="shared" si="8" ref="C37:H37">C36/C35-1</f>
        <v>0</v>
      </c>
      <c r="D37" s="71">
        <f t="shared" si="8"/>
        <v>-0.5</v>
      </c>
      <c r="E37" s="129">
        <f t="shared" si="8"/>
        <v>-0.3076923076923077</v>
      </c>
      <c r="F37" s="89">
        <f t="shared" si="8"/>
        <v>1</v>
      </c>
      <c r="G37" s="71">
        <f t="shared" si="8"/>
        <v>-0.5</v>
      </c>
      <c r="H37" s="129">
        <f t="shared" si="8"/>
        <v>0</v>
      </c>
      <c r="I37" s="140">
        <v>0</v>
      </c>
      <c r="J37" s="62">
        <v>0</v>
      </c>
      <c r="K37" s="114">
        <v>0</v>
      </c>
      <c r="L37" s="140">
        <v>0</v>
      </c>
      <c r="M37" s="62">
        <v>0</v>
      </c>
      <c r="N37" s="114">
        <v>0</v>
      </c>
      <c r="O37" s="140">
        <v>0</v>
      </c>
      <c r="P37" s="62">
        <v>0</v>
      </c>
      <c r="Q37" s="114">
        <v>0</v>
      </c>
      <c r="R37" s="140">
        <v>0</v>
      </c>
      <c r="S37" s="62">
        <v>0</v>
      </c>
      <c r="T37" s="114">
        <v>0</v>
      </c>
      <c r="U37" s="107">
        <v>0</v>
      </c>
      <c r="V37" s="108">
        <v>0</v>
      </c>
      <c r="W37" s="109">
        <v>0</v>
      </c>
      <c r="X37" s="28">
        <f>X36/X35-1</f>
        <v>1</v>
      </c>
      <c r="Y37" s="29">
        <f>Y36/Y35-1</f>
        <v>-0.5</v>
      </c>
      <c r="Z37" s="168">
        <f>Z36/Z35-1</f>
        <v>0</v>
      </c>
    </row>
    <row r="38" spans="1:26" ht="10.5" customHeight="1">
      <c r="A38" s="441" t="s">
        <v>4</v>
      </c>
      <c r="B38" s="116">
        <v>2007</v>
      </c>
      <c r="C38" s="103">
        <f>sz_gk_forg_2008_01!C38+sz_gk_forg_2008_02!C38</f>
        <v>262981</v>
      </c>
      <c r="D38" s="72">
        <f>sz_gk_forg_2008_01!D38+sz_gk_forg_2008_02!D38</f>
        <v>191605</v>
      </c>
      <c r="E38" s="34">
        <f>SUM(C38:D38)</f>
        <v>454586</v>
      </c>
      <c r="F38" s="103">
        <f>sz_gk_forg_2008_01!F38+sz_gk_forg_2008_02!F38</f>
        <v>87819</v>
      </c>
      <c r="G38" s="72">
        <f>sz_gk_forg_2008_01!G38+sz_gk_forg_2008_02!G38</f>
        <v>75294</v>
      </c>
      <c r="H38" s="34">
        <f>SUM(F38:G38)</f>
        <v>163113</v>
      </c>
      <c r="I38" s="103">
        <f>sz_gk_forg_2008_01!I38+sz_gk_forg_2008_02!I38</f>
        <v>43674</v>
      </c>
      <c r="J38" s="72">
        <f>sz_gk_forg_2008_01!J38+sz_gk_forg_2008_02!J38</f>
        <v>36913</v>
      </c>
      <c r="K38" s="34">
        <f>SUM(I38:J38)</f>
        <v>80587</v>
      </c>
      <c r="L38" s="103">
        <f>sz_gk_forg_2008_01!L38+sz_gk_forg_2008_02!L38</f>
        <v>26132</v>
      </c>
      <c r="M38" s="72">
        <f>sz_gk_forg_2008_01!M38+sz_gk_forg_2008_02!M38</f>
        <v>20769</v>
      </c>
      <c r="N38" s="34">
        <f>SUM(L38:M38)</f>
        <v>46901</v>
      </c>
      <c r="O38" s="103">
        <f>sz_gk_forg_2008_01!O38+sz_gk_forg_2008_02!O38</f>
        <v>2036</v>
      </c>
      <c r="P38" s="72">
        <f>sz_gk_forg_2008_01!P38+sz_gk_forg_2008_02!P38</f>
        <v>1541</v>
      </c>
      <c r="Q38" s="34">
        <f>SUM(O38:P38)</f>
        <v>3577</v>
      </c>
      <c r="R38" s="103">
        <f>sz_gk_forg_2008_01!R38+sz_gk_forg_2008_02!R38</f>
        <v>12</v>
      </c>
      <c r="S38" s="72">
        <f>sz_gk_forg_2008_01!S38+sz_gk_forg_2008_02!S38</f>
        <v>12</v>
      </c>
      <c r="T38" s="34">
        <f>SUM(R38:S38)</f>
        <v>24</v>
      </c>
      <c r="U38" s="87">
        <f>sz_gk_forg_2008_01!U38+sz_gk_forg_2008_02!U38</f>
        <v>15964</v>
      </c>
      <c r="V38" s="69">
        <f>sz_gk_forg_2008_01!V38+sz_gk_forg_2008_02!V38</f>
        <v>16057</v>
      </c>
      <c r="W38" s="149">
        <f>SUM(U38+V38)</f>
        <v>32021</v>
      </c>
      <c r="X38" s="87">
        <f>sz_gk_forg_2008_01!X38+sz_gk_forg_2008_02!X38</f>
        <v>1</v>
      </c>
      <c r="Y38" s="69">
        <f>sz_gk_forg_2008_01!Y38+sz_gk_forg_2008_02!Y38</f>
        <v>2</v>
      </c>
      <c r="Z38" s="149">
        <f>SUM(X38+Y38)</f>
        <v>3</v>
      </c>
    </row>
    <row r="39" spans="1:26" ht="10.5" customHeight="1">
      <c r="A39" s="433"/>
      <c r="B39" s="117">
        <v>2008</v>
      </c>
      <c r="C39" s="88">
        <f>sz_gk_forg_2008_01!C39+sz_gk_forg_2008_02!C39</f>
        <v>274240</v>
      </c>
      <c r="D39" s="70">
        <f>sz_gk_forg_2008_01!D39+sz_gk_forg_2008_02!D39</f>
        <v>211971</v>
      </c>
      <c r="E39" s="22">
        <f>SUM(C39:D39)</f>
        <v>486211</v>
      </c>
      <c r="F39" s="88">
        <f>sz_gk_forg_2008_01!F39+sz_gk_forg_2008_02!F39</f>
        <v>103298</v>
      </c>
      <c r="G39" s="70">
        <f>sz_gk_forg_2008_01!G39+sz_gk_forg_2008_02!G39</f>
        <v>86460</v>
      </c>
      <c r="H39" s="22">
        <f>SUM(F39:G39)</f>
        <v>189758</v>
      </c>
      <c r="I39" s="88">
        <f>sz_gk_forg_2008_01!I39+sz_gk_forg_2008_02!I39</f>
        <v>56197</v>
      </c>
      <c r="J39" s="70">
        <f>sz_gk_forg_2008_01!J39+sz_gk_forg_2008_02!J39</f>
        <v>53140</v>
      </c>
      <c r="K39" s="22">
        <f>SUM(I39:J39)</f>
        <v>109337</v>
      </c>
      <c r="L39" s="88">
        <f>sz_gk_forg_2008_01!L39+sz_gk_forg_2008_02!L39</f>
        <v>33131</v>
      </c>
      <c r="M39" s="70">
        <f>sz_gk_forg_2008_01!M39+sz_gk_forg_2008_02!M39</f>
        <v>19190</v>
      </c>
      <c r="N39" s="22">
        <f>SUM(L39:M39)</f>
        <v>52321</v>
      </c>
      <c r="O39" s="88">
        <f>sz_gk_forg_2008_01!O39+sz_gk_forg_2008_02!O39</f>
        <v>1661</v>
      </c>
      <c r="P39" s="70">
        <f>sz_gk_forg_2008_01!P39+sz_gk_forg_2008_02!P39</f>
        <v>1057</v>
      </c>
      <c r="Q39" s="22">
        <f>SUM(O39:P39)</f>
        <v>2718</v>
      </c>
      <c r="R39" s="88">
        <f>sz_gk_forg_2008_01!R39+sz_gk_forg_2008_02!R39</f>
        <v>8</v>
      </c>
      <c r="S39" s="70">
        <f>sz_gk_forg_2008_01!S39+sz_gk_forg_2008_02!S39</f>
        <v>18</v>
      </c>
      <c r="T39" s="22">
        <f>SUM(R39:S39)</f>
        <v>26</v>
      </c>
      <c r="U39" s="88">
        <f>sz_gk_forg_2008_01!U39+sz_gk_forg_2008_02!U39</f>
        <v>12299</v>
      </c>
      <c r="V39" s="70">
        <f>sz_gk_forg_2008_01!V39+sz_gk_forg_2008_02!V39</f>
        <v>13054</v>
      </c>
      <c r="W39" s="169">
        <f>SUM(U39+V39)</f>
        <v>25353</v>
      </c>
      <c r="X39" s="88">
        <f>sz_gk_forg_2008_01!X39+sz_gk_forg_2008_02!X39</f>
        <v>2</v>
      </c>
      <c r="Y39" s="70">
        <f>sz_gk_forg_2008_01!Y39+sz_gk_forg_2008_02!Y39</f>
        <v>1</v>
      </c>
      <c r="Z39" s="169">
        <f>SUM(X39+Y39)</f>
        <v>3</v>
      </c>
    </row>
    <row r="40" spans="1:26" ht="10.5" customHeight="1" thickBot="1">
      <c r="A40" s="442"/>
      <c r="B40" s="118" t="s">
        <v>0</v>
      </c>
      <c r="C40" s="89">
        <f>C39/C38-1</f>
        <v>0.04281297888440605</v>
      </c>
      <c r="D40" s="71">
        <f>D39/D38-1</f>
        <v>0.10629158946791573</v>
      </c>
      <c r="E40" s="25">
        <f aca="true" t="shared" si="9" ref="E40:T40">E39/E38-1</f>
        <v>0.06956879446353392</v>
      </c>
      <c r="F40" s="26">
        <f t="shared" si="9"/>
        <v>0.17626026258554517</v>
      </c>
      <c r="G40" s="27">
        <f t="shared" si="9"/>
        <v>0.14829866921667056</v>
      </c>
      <c r="H40" s="25">
        <f t="shared" si="9"/>
        <v>0.16335301294194826</v>
      </c>
      <c r="I40" s="26">
        <f>I39/I38-1</f>
        <v>0.28673810505106023</v>
      </c>
      <c r="J40" s="27">
        <f>J39/J38-1</f>
        <v>0.43960122450085337</v>
      </c>
      <c r="K40" s="25">
        <f t="shared" si="9"/>
        <v>0.3567572933599712</v>
      </c>
      <c r="L40" s="26">
        <f t="shared" si="9"/>
        <v>0.267832542476657</v>
      </c>
      <c r="M40" s="27">
        <f t="shared" si="9"/>
        <v>-0.07602677066782226</v>
      </c>
      <c r="N40" s="25">
        <f t="shared" si="9"/>
        <v>0.11556256796230358</v>
      </c>
      <c r="O40" s="89">
        <f t="shared" si="9"/>
        <v>-0.18418467583497056</v>
      </c>
      <c r="P40" s="71">
        <f t="shared" si="9"/>
        <v>-0.31408176508760544</v>
      </c>
      <c r="Q40" s="25">
        <f t="shared" si="9"/>
        <v>-0.2401453732177803</v>
      </c>
      <c r="R40" s="26">
        <f t="shared" si="9"/>
        <v>-0.33333333333333337</v>
      </c>
      <c r="S40" s="27">
        <f t="shared" si="9"/>
        <v>0.5</v>
      </c>
      <c r="T40" s="25">
        <f t="shared" si="9"/>
        <v>0.08333333333333326</v>
      </c>
      <c r="U40" s="167">
        <f aca="true" t="shared" si="10" ref="U40:Z40">U39/U38-1</f>
        <v>-0.2295790528689552</v>
      </c>
      <c r="V40" s="29">
        <f t="shared" si="10"/>
        <v>-0.18702123684374417</v>
      </c>
      <c r="W40" s="168">
        <f t="shared" si="10"/>
        <v>-0.20823834358702098</v>
      </c>
      <c r="X40" s="167">
        <f t="shared" si="10"/>
        <v>1</v>
      </c>
      <c r="Y40" s="29">
        <f t="shared" si="10"/>
        <v>-0.5</v>
      </c>
      <c r="Z40" s="168">
        <f t="shared" si="10"/>
        <v>0</v>
      </c>
    </row>
    <row r="41" spans="1:14" ht="10.5" customHeight="1">
      <c r="A41" s="30"/>
      <c r="B41" s="31"/>
      <c r="C41" s="31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0.5" customHeight="1">
      <c r="A42" s="30"/>
      <c r="B42" s="31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0.5" customHeight="1">
      <c r="A43" s="30"/>
      <c r="B43" s="31"/>
      <c r="C43" s="31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0.5" customHeight="1">
      <c r="A44" s="30"/>
      <c r="B44" s="31"/>
      <c r="C44" s="31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0.5" customHeight="1">
      <c r="A45" s="30"/>
      <c r="B45" s="31"/>
      <c r="C45" s="31"/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0.5" customHeight="1">
      <c r="A46" s="30"/>
      <c r="B46" s="31"/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0.5" customHeight="1">
      <c r="A47" s="30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0.5" customHeight="1">
      <c r="A48" s="30"/>
      <c r="B48" s="31"/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0.5" customHeight="1">
      <c r="A49" s="30"/>
      <c r="B49" s="31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0.5" customHeight="1">
      <c r="A50" s="30"/>
      <c r="B50" s="31"/>
      <c r="C50" s="31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0.5" customHeight="1">
      <c r="A51" s="30"/>
      <c r="B51" s="31"/>
      <c r="C51" s="31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0.5" customHeight="1">
      <c r="A52" s="30"/>
      <c r="B52" s="31"/>
      <c r="C52" s="31"/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0.5" customHeight="1">
      <c r="A53" s="30"/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0.5" customHeight="1">
      <c r="A54" s="30"/>
      <c r="B54" s="31"/>
      <c r="C54" s="31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0.5" customHeight="1">
      <c r="A55" s="30"/>
      <c r="B55" s="31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0.5" customHeight="1">
      <c r="A56" s="30"/>
      <c r="B56" s="31"/>
      <c r="C56" s="31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0.5" customHeight="1">
      <c r="A57" s="30"/>
      <c r="B57" s="31"/>
      <c r="C57" s="31"/>
      <c r="D57" s="31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0.5" customHeight="1">
      <c r="A58" s="30"/>
      <c r="B58" s="31"/>
      <c r="C58" s="31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0.5" customHeight="1">
      <c r="A59" s="30"/>
      <c r="B59" s="31"/>
      <c r="C59" s="31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0.5" customHeight="1">
      <c r="A60" s="30"/>
      <c r="B60" s="31"/>
      <c r="C60" s="31"/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0.5" customHeight="1">
      <c r="A61" s="30"/>
      <c r="B61" s="31"/>
      <c r="C61" s="31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1.25" customHeight="1">
      <c r="A63" s="6"/>
      <c r="B63" s="7"/>
      <c r="C63" s="7"/>
      <c r="D63" s="7"/>
      <c r="E63" s="8"/>
      <c r="F63" s="8"/>
      <c r="G63" s="8"/>
      <c r="H63" s="8"/>
      <c r="I63" s="8"/>
      <c r="J63" s="8"/>
      <c r="K63" s="8"/>
      <c r="L63" s="5"/>
      <c r="M63" s="5"/>
      <c r="N63" s="5"/>
    </row>
    <row r="64" spans="1:14" ht="11.25" customHeight="1">
      <c r="A64" s="6"/>
      <c r="B64" s="7"/>
      <c r="C64" s="7"/>
      <c r="D64" s="7"/>
      <c r="E64" s="8"/>
      <c r="F64" s="8"/>
      <c r="G64" s="8"/>
      <c r="H64" s="8"/>
      <c r="I64" s="8"/>
      <c r="J64" s="8"/>
      <c r="K64" s="8"/>
      <c r="L64" s="5"/>
      <c r="M64" s="5"/>
      <c r="N64" s="5"/>
    </row>
    <row r="65" spans="1:14" ht="11.25" customHeight="1">
      <c r="A65" s="6"/>
      <c r="B65" s="7"/>
      <c r="C65" s="7"/>
      <c r="D65" s="7"/>
      <c r="E65" s="8"/>
      <c r="F65" s="8"/>
      <c r="G65" s="8"/>
      <c r="H65" s="8"/>
      <c r="I65" s="8"/>
      <c r="J65" s="8"/>
      <c r="K65" s="8"/>
      <c r="L65" s="5"/>
      <c r="M65" s="5"/>
      <c r="N65" s="5"/>
    </row>
    <row r="66" spans="1:11" ht="11.25" customHeight="1">
      <c r="A66" s="1"/>
      <c r="B66" s="2"/>
      <c r="C66" s="2"/>
      <c r="D66" s="2"/>
      <c r="E66" s="3"/>
      <c r="F66" s="3"/>
      <c r="G66" s="3"/>
      <c r="H66" s="3"/>
      <c r="I66" s="3"/>
      <c r="J66" s="3"/>
      <c r="K66" s="3"/>
    </row>
    <row r="67" spans="1:11" ht="11.25" customHeight="1">
      <c r="A67" s="1"/>
      <c r="B67" s="2"/>
      <c r="C67" s="2"/>
      <c r="D67" s="2"/>
      <c r="E67" s="3"/>
      <c r="F67" s="3"/>
      <c r="G67" s="3"/>
      <c r="H67" s="3"/>
      <c r="I67" s="3"/>
      <c r="J67" s="3"/>
      <c r="K67" s="3"/>
    </row>
    <row r="68" spans="1:12" ht="12.75">
      <c r="A68" s="393"/>
      <c r="B68" s="4"/>
      <c r="C68" s="4"/>
      <c r="D68" s="4"/>
      <c r="E68" s="3"/>
      <c r="F68" s="3"/>
      <c r="G68" s="3"/>
      <c r="H68" s="3"/>
      <c r="I68" s="3"/>
      <c r="J68" s="3"/>
      <c r="K68" s="3"/>
      <c r="L68" s="3"/>
    </row>
    <row r="69" spans="1:12" ht="12.75">
      <c r="A69" s="393"/>
      <c r="B69" s="4"/>
      <c r="C69" s="4"/>
      <c r="D69" s="4"/>
      <c r="E69" s="3"/>
      <c r="F69" s="3"/>
      <c r="G69" s="3"/>
      <c r="H69" s="3"/>
      <c r="I69" s="3"/>
      <c r="J69" s="3"/>
      <c r="K69" s="3"/>
      <c r="L69" s="3"/>
    </row>
    <row r="70" spans="1:12" ht="12.75">
      <c r="A70" s="393"/>
      <c r="B70" s="4"/>
      <c r="C70" s="4"/>
      <c r="D70" s="4"/>
      <c r="E70" s="3"/>
      <c r="F70" s="3"/>
      <c r="G70" s="3"/>
      <c r="H70" s="3"/>
      <c r="I70" s="3"/>
      <c r="J70" s="3"/>
      <c r="K70" s="3"/>
      <c r="L70" s="3"/>
    </row>
    <row r="71" spans="1:12" ht="12.75">
      <c r="A71" s="393"/>
      <c r="B71" s="4"/>
      <c r="C71" s="4"/>
      <c r="D71" s="4"/>
      <c r="E71" s="3"/>
      <c r="F71" s="3"/>
      <c r="G71" s="3"/>
      <c r="H71" s="3"/>
      <c r="I71" s="3"/>
      <c r="J71" s="3"/>
      <c r="K71" s="3"/>
      <c r="L71" s="3"/>
    </row>
    <row r="72" spans="1:12" ht="12.75">
      <c r="A72" s="393"/>
      <c r="B72" s="4"/>
      <c r="C72" s="4"/>
      <c r="D72" s="4"/>
      <c r="E72" s="3"/>
      <c r="F72" s="3"/>
      <c r="G72" s="3"/>
      <c r="H72" s="3"/>
      <c r="I72" s="3"/>
      <c r="J72" s="3"/>
      <c r="K72" s="3"/>
      <c r="L72" s="3"/>
    </row>
    <row r="73" spans="1:12" ht="12.75">
      <c r="A73" s="393"/>
      <c r="B73" s="4"/>
      <c r="C73" s="4"/>
      <c r="D73" s="4"/>
      <c r="E73" s="3"/>
      <c r="F73" s="3"/>
      <c r="G73" s="3"/>
      <c r="H73" s="3"/>
      <c r="I73" s="3"/>
      <c r="J73" s="3"/>
      <c r="K73" s="3"/>
      <c r="L73" s="3"/>
    </row>
    <row r="74" spans="1:12" ht="12.75">
      <c r="A74" s="393"/>
      <c r="B74" s="4"/>
      <c r="C74" s="4"/>
      <c r="D74" s="4"/>
      <c r="E74" s="3"/>
      <c r="F74" s="3"/>
      <c r="G74" s="3"/>
      <c r="H74" s="3"/>
      <c r="I74" s="3"/>
      <c r="J74" s="3"/>
      <c r="K74" s="3"/>
      <c r="L74" s="3"/>
    </row>
    <row r="75" spans="1:12" ht="12.75">
      <c r="A75" s="393"/>
      <c r="B75" s="4"/>
      <c r="C75" s="4"/>
      <c r="D75" s="4"/>
      <c r="E75" s="3"/>
      <c r="F75" s="3"/>
      <c r="G75" s="3"/>
      <c r="H75" s="3"/>
      <c r="I75" s="3"/>
      <c r="J75" s="3"/>
      <c r="K75" s="3"/>
      <c r="L75" s="3"/>
    </row>
    <row r="76" spans="1:12" ht="12.75">
      <c r="A76" s="393"/>
      <c r="B76" s="4"/>
      <c r="C76" s="4"/>
      <c r="D76" s="4"/>
      <c r="E76" s="3"/>
      <c r="F76" s="3"/>
      <c r="G76" s="3"/>
      <c r="H76" s="3"/>
      <c r="I76" s="3"/>
      <c r="J76" s="3"/>
      <c r="K76" s="3"/>
      <c r="L76" s="3"/>
    </row>
    <row r="77" spans="1:12" ht="12.75">
      <c r="A77" s="393"/>
      <c r="B77" s="4"/>
      <c r="C77" s="4"/>
      <c r="D77" s="4"/>
      <c r="E77" s="3"/>
      <c r="F77" s="3"/>
      <c r="G77" s="3"/>
      <c r="H77" s="3"/>
      <c r="I77" s="3"/>
      <c r="J77" s="3"/>
      <c r="K77" s="3"/>
      <c r="L77" s="3"/>
    </row>
    <row r="78" spans="1:12" ht="12.75">
      <c r="A78" s="393"/>
      <c r="B78" s="4"/>
      <c r="C78" s="4"/>
      <c r="D78" s="4"/>
      <c r="E78" s="3"/>
      <c r="F78" s="3"/>
      <c r="G78" s="3"/>
      <c r="H78" s="3"/>
      <c r="I78" s="3"/>
      <c r="J78" s="3"/>
      <c r="K78" s="3"/>
      <c r="L78" s="3"/>
    </row>
    <row r="79" spans="1:12" ht="12.75">
      <c r="A79" s="393"/>
      <c r="B79" s="4"/>
      <c r="C79" s="4"/>
      <c r="D79" s="4"/>
      <c r="E79" s="3"/>
      <c r="F79" s="3"/>
      <c r="G79" s="3"/>
      <c r="H79" s="3"/>
      <c r="I79" s="3"/>
      <c r="J79" s="3"/>
      <c r="K79" s="3"/>
      <c r="L79" s="3"/>
    </row>
    <row r="80" spans="1:12" ht="12.75">
      <c r="A80" s="393"/>
      <c r="B80" s="4"/>
      <c r="C80" s="4"/>
      <c r="D80" s="4"/>
      <c r="E80" s="3"/>
      <c r="F80" s="3"/>
      <c r="G80" s="3"/>
      <c r="H80" s="3"/>
      <c r="I80" s="3"/>
      <c r="J80" s="3"/>
      <c r="K80" s="3"/>
      <c r="L80" s="3"/>
    </row>
    <row r="81" spans="1:12" ht="12.75">
      <c r="A81" s="393"/>
      <c r="B81" s="4"/>
      <c r="C81" s="4"/>
      <c r="D81" s="4"/>
      <c r="E81" s="3"/>
      <c r="F81" s="3"/>
      <c r="G81" s="3"/>
      <c r="H81" s="3"/>
      <c r="I81" s="3"/>
      <c r="J81" s="3"/>
      <c r="K81" s="3"/>
      <c r="L81" s="3"/>
    </row>
    <row r="82" spans="1:12" ht="12.75">
      <c r="A82" s="393"/>
      <c r="B82" s="4"/>
      <c r="C82" s="4"/>
      <c r="D82" s="4"/>
      <c r="E82" s="3"/>
      <c r="F82" s="3"/>
      <c r="G82" s="3"/>
      <c r="H82" s="3"/>
      <c r="I82" s="3"/>
      <c r="J82" s="3"/>
      <c r="K82" s="3"/>
      <c r="L82" s="3"/>
    </row>
    <row r="83" spans="1:12" ht="12.75">
      <c r="A83" s="393"/>
      <c r="B83" s="4"/>
      <c r="C83" s="4"/>
      <c r="D83" s="4"/>
      <c r="E83" s="3"/>
      <c r="F83" s="3"/>
      <c r="G83" s="3"/>
      <c r="H83" s="3"/>
      <c r="I83" s="3"/>
      <c r="J83" s="3"/>
      <c r="K83" s="3"/>
      <c r="L83" s="3"/>
    </row>
    <row r="84" spans="1:12" ht="12.75">
      <c r="A84" s="393"/>
      <c r="B84" s="4"/>
      <c r="C84" s="4"/>
      <c r="D84" s="4"/>
      <c r="E84" s="3"/>
      <c r="F84" s="3"/>
      <c r="G84" s="3"/>
      <c r="H84" s="3"/>
      <c r="I84" s="3"/>
      <c r="J84" s="3"/>
      <c r="K84" s="3"/>
      <c r="L84" s="3"/>
    </row>
    <row r="85" spans="1:12" ht="12.75">
      <c r="A85" s="393"/>
      <c r="B85" s="4"/>
      <c r="C85" s="4"/>
      <c r="D85" s="4"/>
      <c r="E85" s="3"/>
      <c r="F85" s="3"/>
      <c r="G85" s="3"/>
      <c r="H85" s="3"/>
      <c r="I85" s="3"/>
      <c r="J85" s="3"/>
      <c r="K85" s="3"/>
      <c r="L85" s="3"/>
    </row>
    <row r="86" spans="1:12" ht="12.75">
      <c r="A86" s="393"/>
      <c r="B86" s="4"/>
      <c r="C86" s="4"/>
      <c r="D86" s="4"/>
      <c r="E86" s="3"/>
      <c r="F86" s="3"/>
      <c r="G86" s="3"/>
      <c r="H86" s="3"/>
      <c r="I86" s="3"/>
      <c r="J86" s="3"/>
      <c r="K86" s="3"/>
      <c r="L86" s="3"/>
    </row>
    <row r="87" spans="1:12" ht="12.75">
      <c r="A87" s="393"/>
      <c r="B87" s="4"/>
      <c r="C87" s="4"/>
      <c r="D87" s="4"/>
      <c r="E87" s="3"/>
      <c r="F87" s="3"/>
      <c r="G87" s="3"/>
      <c r="H87" s="3"/>
      <c r="I87" s="3"/>
      <c r="J87" s="3"/>
      <c r="K87" s="3"/>
      <c r="L87" s="3"/>
    </row>
    <row r="88" spans="1:12" ht="12.75">
      <c r="A88" s="393"/>
      <c r="B88" s="4"/>
      <c r="C88" s="4"/>
      <c r="D88" s="4"/>
      <c r="E88" s="3"/>
      <c r="F88" s="3"/>
      <c r="G88" s="3"/>
      <c r="H88" s="3"/>
      <c r="I88" s="3"/>
      <c r="J88" s="3"/>
      <c r="K88" s="3"/>
      <c r="L88" s="3"/>
    </row>
    <row r="89" spans="1:12" ht="12.75">
      <c r="A89" s="393"/>
      <c r="B89" s="4"/>
      <c r="C89" s="4"/>
      <c r="D89" s="4"/>
      <c r="E89" s="3"/>
      <c r="F89" s="3"/>
      <c r="G89" s="3"/>
      <c r="H89" s="3"/>
      <c r="I89" s="3"/>
      <c r="J89" s="3"/>
      <c r="K89" s="3"/>
      <c r="L89" s="3"/>
    </row>
    <row r="90" spans="1:12" ht="12.75">
      <c r="A90" s="393"/>
      <c r="B90" s="4"/>
      <c r="C90" s="4"/>
      <c r="D90" s="4"/>
      <c r="E90" s="3"/>
      <c r="F90" s="3"/>
      <c r="G90" s="3"/>
      <c r="H90" s="3"/>
      <c r="I90" s="3"/>
      <c r="J90" s="3"/>
      <c r="K90" s="3"/>
      <c r="L90" s="3"/>
    </row>
    <row r="91" spans="1:12" ht="12.75">
      <c r="A91" s="393"/>
      <c r="B91" s="4"/>
      <c r="C91" s="4"/>
      <c r="D91" s="4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heetProtection/>
  <mergeCells count="32">
    <mergeCell ref="A38:A40"/>
    <mergeCell ref="A89:A91"/>
    <mergeCell ref="A77:A79"/>
    <mergeCell ref="A80:A82"/>
    <mergeCell ref="A83:A85"/>
    <mergeCell ref="A86:A88"/>
    <mergeCell ref="A74:A76"/>
    <mergeCell ref="A68:A70"/>
    <mergeCell ref="A71:A73"/>
    <mergeCell ref="A29:A31"/>
    <mergeCell ref="A32:A34"/>
    <mergeCell ref="A35:A37"/>
    <mergeCell ref="A20:A22"/>
    <mergeCell ref="A26:A28"/>
    <mergeCell ref="A23:A25"/>
    <mergeCell ref="A2:Z2"/>
    <mergeCell ref="A3:Z3"/>
    <mergeCell ref="A5:Z5"/>
    <mergeCell ref="F8:H9"/>
    <mergeCell ref="I8:K9"/>
    <mergeCell ref="L8:N9"/>
    <mergeCell ref="U8:W9"/>
    <mergeCell ref="O8:Q9"/>
    <mergeCell ref="R8:T9"/>
    <mergeCell ref="I7:Z7"/>
    <mergeCell ref="X8:Z9"/>
    <mergeCell ref="A17:A19"/>
    <mergeCell ref="A14:A16"/>
    <mergeCell ref="A11:A13"/>
    <mergeCell ref="A8:A10"/>
    <mergeCell ref="B8:B10"/>
    <mergeCell ref="C8:E9"/>
  </mergeCells>
  <printOptions/>
  <pageMargins left="0.75" right="0.75" top="1" bottom="1" header="0.5" footer="0.5"/>
  <pageSetup horizontalDpi="600" verticalDpi="600" orientation="landscape" paperSize="9" scale="72" r:id="rId1"/>
  <headerFooter alignWithMargins="0">
    <oddHeader>&amp;R&amp;12 13.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1">
      <selection activeCell="C38" sqref="C38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28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16" t="s">
        <v>30</v>
      </c>
      <c r="Y8" s="417"/>
      <c r="Z8" s="418"/>
    </row>
    <row r="9" spans="1:26" ht="13.5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37"/>
      <c r="Y9" s="414"/>
      <c r="Z9" s="435"/>
    </row>
    <row r="10" spans="1:26" ht="13.5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172" t="s">
        <v>1</v>
      </c>
      <c r="Y10" s="61" t="s">
        <v>2</v>
      </c>
      <c r="Z10" s="63" t="s">
        <v>3</v>
      </c>
    </row>
    <row r="11" spans="1:26" ht="13.5" thickBot="1">
      <c r="A11" s="446" t="s">
        <v>7</v>
      </c>
      <c r="B11" s="116">
        <v>2007</v>
      </c>
      <c r="C11" s="20">
        <v>54041</v>
      </c>
      <c r="D11" s="21">
        <v>39284</v>
      </c>
      <c r="E11" s="36">
        <f>SUM(C11:D11)</f>
        <v>93325</v>
      </c>
      <c r="F11" s="23">
        <f>SUM(I11+L11+O11+R11+U11+X11)</f>
        <v>12494</v>
      </c>
      <c r="G11" s="23">
        <f>SUM(J11+M11+P11+S11+V11+Y11)</f>
        <v>10076</v>
      </c>
      <c r="H11" s="22">
        <f>SUM(F11:G11)</f>
        <v>22570</v>
      </c>
      <c r="I11" s="20">
        <v>9206</v>
      </c>
      <c r="J11" s="21">
        <v>7442</v>
      </c>
      <c r="K11" s="22">
        <f>SUM(I11:J11)</f>
        <v>16648</v>
      </c>
      <c r="L11" s="23">
        <v>2606</v>
      </c>
      <c r="M11" s="21">
        <v>2067</v>
      </c>
      <c r="N11" s="22">
        <f>SUM(L11:M11)</f>
        <v>4673</v>
      </c>
      <c r="O11" s="20">
        <v>672</v>
      </c>
      <c r="P11" s="21">
        <v>553</v>
      </c>
      <c r="Q11" s="36">
        <f>SUM(O11:P11)</f>
        <v>1225</v>
      </c>
      <c r="R11" s="20">
        <v>10</v>
      </c>
      <c r="S11" s="21">
        <v>14</v>
      </c>
      <c r="T11" s="22">
        <f>SUM(R11:S11)</f>
        <v>24</v>
      </c>
      <c r="U11" s="23">
        <v>0</v>
      </c>
      <c r="V11" s="37">
        <v>0</v>
      </c>
      <c r="W11" s="22">
        <f>SUM(U11:V11)</f>
        <v>0</v>
      </c>
      <c r="X11" s="23">
        <v>0</v>
      </c>
      <c r="Y11" s="37">
        <v>0</v>
      </c>
      <c r="Z11" s="22">
        <f>SUM(X11:Y11)</f>
        <v>0</v>
      </c>
    </row>
    <row r="12" spans="1:26" ht="13.5" thickBot="1">
      <c r="A12" s="446"/>
      <c r="B12" s="117">
        <v>2008</v>
      </c>
      <c r="C12" s="20">
        <v>53056</v>
      </c>
      <c r="D12" s="21">
        <v>47369</v>
      </c>
      <c r="E12" s="36">
        <f>SUM(C12:D12)</f>
        <v>100425</v>
      </c>
      <c r="F12" s="23">
        <f>SUM(I12+L12+O12+R12+U12+X12)</f>
        <v>15336</v>
      </c>
      <c r="G12" s="23">
        <f>SUM(J12+M12+P12+S12+V12+Y12)</f>
        <v>13984</v>
      </c>
      <c r="H12" s="22">
        <f aca="true" t="shared" si="0" ref="H12:H27">SUM(F12:G12)</f>
        <v>29320</v>
      </c>
      <c r="I12" s="20">
        <v>12286</v>
      </c>
      <c r="J12" s="21">
        <v>11441</v>
      </c>
      <c r="K12" s="22">
        <f>SUM(I12:J12)</f>
        <v>23727</v>
      </c>
      <c r="L12" s="23">
        <v>2526</v>
      </c>
      <c r="M12" s="21">
        <v>2097</v>
      </c>
      <c r="N12" s="22">
        <f>SUM(L12:M12)</f>
        <v>4623</v>
      </c>
      <c r="O12" s="57">
        <v>516</v>
      </c>
      <c r="P12" s="70">
        <v>440</v>
      </c>
      <c r="Q12" s="36">
        <f>SUM(O12:P12)</f>
        <v>956</v>
      </c>
      <c r="R12" s="20">
        <v>8</v>
      </c>
      <c r="S12" s="21">
        <v>6</v>
      </c>
      <c r="T12" s="22">
        <f>SUM(R12:S12)</f>
        <v>14</v>
      </c>
      <c r="U12" s="23">
        <v>0</v>
      </c>
      <c r="V12" s="37">
        <v>0</v>
      </c>
      <c r="W12" s="22">
        <f>SUM(U12:V12)</f>
        <v>0</v>
      </c>
      <c r="X12" s="23">
        <v>0</v>
      </c>
      <c r="Y12" s="37">
        <v>0</v>
      </c>
      <c r="Z12" s="22">
        <f>SUM(X12:Y12)</f>
        <v>0</v>
      </c>
    </row>
    <row r="13" spans="1:26" ht="13.5" thickBot="1">
      <c r="A13" s="446"/>
      <c r="B13" s="118" t="s">
        <v>0</v>
      </c>
      <c r="C13" s="68">
        <f>C12/C11-1</f>
        <v>-0.01822690179678388</v>
      </c>
      <c r="D13" s="71">
        <f>D12/D11-1</f>
        <v>0.2058089807555239</v>
      </c>
      <c r="E13" s="35">
        <f aca="true" t="shared" si="1" ref="E13:T13">E12/E11-1</f>
        <v>0.07607822126975616</v>
      </c>
      <c r="F13" s="26">
        <f t="shared" si="1"/>
        <v>0.22746918520890036</v>
      </c>
      <c r="G13" s="27">
        <f t="shared" si="1"/>
        <v>0.3878523223501389</v>
      </c>
      <c r="H13" s="25">
        <f t="shared" si="1"/>
        <v>0.29906956136464324</v>
      </c>
      <c r="I13" s="27">
        <f>I12/I11-1</f>
        <v>0.3345644145122746</v>
      </c>
      <c r="J13" s="42">
        <f>J12/J11-1</f>
        <v>0.5373555495834452</v>
      </c>
      <c r="K13" s="25">
        <f>K12/K11-1</f>
        <v>0.4252162421912542</v>
      </c>
      <c r="L13" s="42">
        <f t="shared" si="1"/>
        <v>-0.03069838833461247</v>
      </c>
      <c r="M13" s="27">
        <f t="shared" si="1"/>
        <v>0.014513788098693858</v>
      </c>
      <c r="N13" s="35">
        <f t="shared" si="1"/>
        <v>-0.010699764605178741</v>
      </c>
      <c r="O13" s="68">
        <f t="shared" si="1"/>
        <v>-0.2321428571428571</v>
      </c>
      <c r="P13" s="71">
        <f t="shared" si="1"/>
        <v>-0.20433996383363473</v>
      </c>
      <c r="Q13" s="35">
        <f t="shared" si="1"/>
        <v>-0.21959183673469385</v>
      </c>
      <c r="R13" s="26">
        <f t="shared" si="1"/>
        <v>-0.19999999999999996</v>
      </c>
      <c r="S13" s="27">
        <f t="shared" si="1"/>
        <v>-0.5714285714285714</v>
      </c>
      <c r="T13" s="35">
        <f t="shared" si="1"/>
        <v>-0.41666666666666663</v>
      </c>
      <c r="U13" s="47">
        <v>0</v>
      </c>
      <c r="V13" s="51">
        <v>0</v>
      </c>
      <c r="W13" s="58">
        <v>0</v>
      </c>
      <c r="X13" s="47">
        <v>0</v>
      </c>
      <c r="Y13" s="51">
        <v>0</v>
      </c>
      <c r="Z13" s="58">
        <v>0</v>
      </c>
    </row>
    <row r="14" spans="1:26" ht="13.5" thickBot="1">
      <c r="A14" s="446" t="s">
        <v>8</v>
      </c>
      <c r="B14" s="119">
        <v>2007</v>
      </c>
      <c r="C14" s="20">
        <v>19289</v>
      </c>
      <c r="D14" s="21">
        <v>20577</v>
      </c>
      <c r="E14" s="77">
        <f>SUM(C14:D14)</f>
        <v>39866</v>
      </c>
      <c r="F14" s="23">
        <f>SUM(I14+L14+O14+R14+U14+X14)</f>
        <v>8262</v>
      </c>
      <c r="G14" s="23">
        <f>SUM(J14+M14+P14+S14+V14+Y14)</f>
        <v>8223</v>
      </c>
      <c r="H14" s="17">
        <f t="shared" si="0"/>
        <v>16485</v>
      </c>
      <c r="I14" s="16">
        <v>0</v>
      </c>
      <c r="J14" s="18">
        <v>0</v>
      </c>
      <c r="K14" s="17">
        <v>0</v>
      </c>
      <c r="L14" s="18">
        <v>0</v>
      </c>
      <c r="M14" s="16">
        <v>0</v>
      </c>
      <c r="N14" s="17">
        <f>SUM(L14:M14)</f>
        <v>0</v>
      </c>
      <c r="O14" s="56">
        <v>0</v>
      </c>
      <c r="P14" s="69">
        <v>0</v>
      </c>
      <c r="Q14" s="77">
        <v>0</v>
      </c>
      <c r="R14" s="15">
        <v>0</v>
      </c>
      <c r="S14" s="16">
        <v>0</v>
      </c>
      <c r="T14" s="17">
        <v>0</v>
      </c>
      <c r="U14" s="23">
        <v>8262</v>
      </c>
      <c r="V14" s="21">
        <v>8223</v>
      </c>
      <c r="W14" s="17">
        <f>SUM(U14:V14)</f>
        <v>16485</v>
      </c>
      <c r="X14" s="23">
        <v>0</v>
      </c>
      <c r="Y14" s="37">
        <v>0</v>
      </c>
      <c r="Z14" s="22">
        <f>SUM(X14:Y14)</f>
        <v>0</v>
      </c>
    </row>
    <row r="15" spans="1:26" ht="13.5" thickBot="1">
      <c r="A15" s="446"/>
      <c r="B15" s="120">
        <v>2008</v>
      </c>
      <c r="C15" s="57">
        <v>19793</v>
      </c>
      <c r="D15" s="70">
        <v>21038</v>
      </c>
      <c r="E15" s="36">
        <f>SUM(C15:D15)</f>
        <v>40831</v>
      </c>
      <c r="F15" s="23">
        <f>SUM(I15+L15+O15+R15+U15+X15)</f>
        <v>7933</v>
      </c>
      <c r="G15" s="23">
        <f>SUM(J15+M15+P15+S15+V15+Y15)</f>
        <v>7496</v>
      </c>
      <c r="H15" s="22">
        <f t="shared" si="0"/>
        <v>15429</v>
      </c>
      <c r="I15" s="21">
        <v>0</v>
      </c>
      <c r="J15" s="23">
        <v>0</v>
      </c>
      <c r="K15" s="22">
        <v>0</v>
      </c>
      <c r="L15" s="23">
        <v>0</v>
      </c>
      <c r="M15" s="21">
        <v>0</v>
      </c>
      <c r="N15" s="22">
        <f>SUM(L15:M15)</f>
        <v>0</v>
      </c>
      <c r="O15" s="57">
        <v>0</v>
      </c>
      <c r="P15" s="70">
        <v>0</v>
      </c>
      <c r="Q15" s="36">
        <v>0</v>
      </c>
      <c r="R15" s="20">
        <v>0</v>
      </c>
      <c r="S15" s="21">
        <v>0</v>
      </c>
      <c r="T15" s="22">
        <v>0</v>
      </c>
      <c r="U15" s="23">
        <v>7933</v>
      </c>
      <c r="V15" s="21">
        <v>7496</v>
      </c>
      <c r="W15" s="22">
        <f>SUM(U15:V15)</f>
        <v>15429</v>
      </c>
      <c r="X15" s="23">
        <v>0</v>
      </c>
      <c r="Y15" s="37">
        <v>0</v>
      </c>
      <c r="Z15" s="22">
        <f>SUM(X15:Y15)</f>
        <v>0</v>
      </c>
    </row>
    <row r="16" spans="1:26" ht="13.5" thickBot="1">
      <c r="A16" s="446"/>
      <c r="B16" s="121" t="s">
        <v>0</v>
      </c>
      <c r="C16" s="67">
        <f aca="true" t="shared" si="2" ref="C16:H16">C15/C14-1</f>
        <v>0.026128881746072974</v>
      </c>
      <c r="D16" s="71">
        <f t="shared" si="2"/>
        <v>0.02240365456577731</v>
      </c>
      <c r="E16" s="35">
        <f t="shared" si="2"/>
        <v>0.0242060904028496</v>
      </c>
      <c r="F16" s="26">
        <f t="shared" si="2"/>
        <v>-0.03982086661825224</v>
      </c>
      <c r="G16" s="27">
        <f t="shared" si="2"/>
        <v>-0.08841055575823908</v>
      </c>
      <c r="H16" s="25">
        <f t="shared" si="2"/>
        <v>-0.06405823475887173</v>
      </c>
      <c r="I16" s="62">
        <v>0</v>
      </c>
      <c r="J16" s="47">
        <v>0</v>
      </c>
      <c r="K16" s="58">
        <v>0</v>
      </c>
      <c r="L16" s="48">
        <v>0</v>
      </c>
      <c r="M16" s="49">
        <v>0</v>
      </c>
      <c r="N16" s="50">
        <v>0</v>
      </c>
      <c r="O16" s="52">
        <v>0</v>
      </c>
      <c r="P16" s="142">
        <v>0</v>
      </c>
      <c r="Q16" s="106">
        <v>0</v>
      </c>
      <c r="R16" s="107">
        <v>0</v>
      </c>
      <c r="S16" s="108">
        <v>0</v>
      </c>
      <c r="T16" s="109">
        <v>0</v>
      </c>
      <c r="U16" s="28">
        <f>U15/U14-1</f>
        <v>-0.03982086661825224</v>
      </c>
      <c r="V16" s="41">
        <f>V15/V14-1</f>
        <v>-0.08841055575823908</v>
      </c>
      <c r="W16" s="25">
        <f>W15/W14-1</f>
        <v>-0.06405823475887173</v>
      </c>
      <c r="X16" s="47">
        <v>0</v>
      </c>
      <c r="Y16" s="51">
        <v>0</v>
      </c>
      <c r="Z16" s="109">
        <v>0</v>
      </c>
    </row>
    <row r="17" spans="1:26" ht="13.5" thickBot="1">
      <c r="A17" s="446" t="s">
        <v>9</v>
      </c>
      <c r="B17" s="122">
        <v>2007</v>
      </c>
      <c r="C17" s="20">
        <v>35905</v>
      </c>
      <c r="D17" s="21">
        <v>29321</v>
      </c>
      <c r="E17" s="36">
        <f>SUM(C17:D17)</f>
        <v>65226</v>
      </c>
      <c r="F17" s="15">
        <f>SUM(I17+L17+O17+R17+U17+X17)</f>
        <v>20588</v>
      </c>
      <c r="G17" s="16">
        <f>SUM(J17+M17+P17+S17+V17+Y17)</f>
        <v>17194</v>
      </c>
      <c r="H17" s="17">
        <f t="shared" si="0"/>
        <v>37782</v>
      </c>
      <c r="I17" s="20">
        <v>7685</v>
      </c>
      <c r="J17" s="21">
        <v>7621</v>
      </c>
      <c r="K17" s="22">
        <f>SUM(I17:J17)</f>
        <v>15306</v>
      </c>
      <c r="L17" s="23">
        <v>12721</v>
      </c>
      <c r="M17" s="21">
        <v>9455</v>
      </c>
      <c r="N17" s="22">
        <f>SUM(L17:M17)</f>
        <v>22176</v>
      </c>
      <c r="O17" s="20">
        <v>167</v>
      </c>
      <c r="P17" s="21">
        <v>108</v>
      </c>
      <c r="Q17" s="17">
        <f>SUM(O17:P17)</f>
        <v>275</v>
      </c>
      <c r="R17" s="20">
        <v>15</v>
      </c>
      <c r="S17" s="21">
        <v>10</v>
      </c>
      <c r="T17" s="22">
        <f>SUM(R17:S17)</f>
        <v>25</v>
      </c>
      <c r="U17" s="23">
        <v>0</v>
      </c>
      <c r="V17" s="37">
        <v>0</v>
      </c>
      <c r="W17" s="22">
        <f>SUM(U17:V17)</f>
        <v>0</v>
      </c>
      <c r="X17" s="23">
        <v>0</v>
      </c>
      <c r="Y17" s="37">
        <v>0</v>
      </c>
      <c r="Z17" s="22">
        <f>SUM(X17:Y17)</f>
        <v>0</v>
      </c>
    </row>
    <row r="18" spans="1:26" ht="13.5" thickBot="1">
      <c r="A18" s="446"/>
      <c r="B18" s="120">
        <v>2008</v>
      </c>
      <c r="C18" s="57">
        <v>47717</v>
      </c>
      <c r="D18" s="70">
        <v>38615</v>
      </c>
      <c r="E18" s="36">
        <f>SUM(C18:D18)</f>
        <v>86332</v>
      </c>
      <c r="F18" s="20">
        <f>SUM(I18+L18+O18+R18+U18+X18)</f>
        <v>32090</v>
      </c>
      <c r="G18" s="21">
        <f>SUM(J18+M18+P18+S18+V18+Y18)</f>
        <v>24808</v>
      </c>
      <c r="H18" s="22">
        <f t="shared" si="0"/>
        <v>56898</v>
      </c>
      <c r="I18" s="21">
        <v>11252</v>
      </c>
      <c r="J18" s="23">
        <v>12318</v>
      </c>
      <c r="K18" s="22">
        <f>SUM(I18:J18)</f>
        <v>23570</v>
      </c>
      <c r="L18" s="23">
        <v>20764</v>
      </c>
      <c r="M18" s="21">
        <v>12431</v>
      </c>
      <c r="N18" s="22">
        <f aca="true" t="shared" si="3" ref="N18:N27">SUM(L18:M18)</f>
        <v>33195</v>
      </c>
      <c r="O18" s="57">
        <v>73</v>
      </c>
      <c r="P18" s="57">
        <v>58</v>
      </c>
      <c r="Q18" s="22">
        <f>SUM(O18:P18)</f>
        <v>131</v>
      </c>
      <c r="R18" s="23">
        <v>1</v>
      </c>
      <c r="S18" s="21">
        <v>1</v>
      </c>
      <c r="T18" s="22">
        <f>SUM(R18:S18)</f>
        <v>2</v>
      </c>
      <c r="U18" s="23">
        <v>0</v>
      </c>
      <c r="V18" s="37">
        <v>0</v>
      </c>
      <c r="W18" s="22">
        <f>SUM(U18:V18)</f>
        <v>0</v>
      </c>
      <c r="X18" s="23">
        <v>0</v>
      </c>
      <c r="Y18" s="37">
        <v>0</v>
      </c>
      <c r="Z18" s="22">
        <f>SUM(X18:Y18)</f>
        <v>0</v>
      </c>
    </row>
    <row r="19" spans="1:26" ht="13.5" thickBot="1">
      <c r="A19" s="446"/>
      <c r="B19" s="118" t="s">
        <v>0</v>
      </c>
      <c r="C19" s="65">
        <f>C18/C17-1</f>
        <v>0.3289792508007241</v>
      </c>
      <c r="D19" s="78">
        <f>D18/D17-1</f>
        <v>0.3169741823266601</v>
      </c>
      <c r="E19" s="124">
        <f aca="true" t="shared" si="4" ref="E19:T19">E18/E17-1</f>
        <v>0.323582620427437</v>
      </c>
      <c r="F19" s="26">
        <f t="shared" si="4"/>
        <v>0.5586749562852147</v>
      </c>
      <c r="G19" s="27">
        <f t="shared" si="4"/>
        <v>0.44282889380016277</v>
      </c>
      <c r="H19" s="25">
        <f t="shared" si="4"/>
        <v>0.5059552167698904</v>
      </c>
      <c r="I19" s="27">
        <f>I18/I17-1</f>
        <v>0.4641509433962263</v>
      </c>
      <c r="J19" s="42">
        <f>J18/J17-1</f>
        <v>0.6163233171499802</v>
      </c>
      <c r="K19" s="25">
        <f t="shared" si="4"/>
        <v>0.5399189860185549</v>
      </c>
      <c r="L19" s="42">
        <f t="shared" si="4"/>
        <v>0.6322616146529361</v>
      </c>
      <c r="M19" s="27">
        <f t="shared" si="4"/>
        <v>0.3147540983606558</v>
      </c>
      <c r="N19" s="35">
        <f t="shared" si="4"/>
        <v>0.49688852813852824</v>
      </c>
      <c r="O19" s="68">
        <f t="shared" si="4"/>
        <v>-0.562874251497006</v>
      </c>
      <c r="P19" s="71">
        <f t="shared" si="4"/>
        <v>-0.4629629629629629</v>
      </c>
      <c r="Q19" s="25">
        <f t="shared" si="4"/>
        <v>-0.5236363636363637</v>
      </c>
      <c r="R19" s="42">
        <f t="shared" si="4"/>
        <v>-0.9333333333333333</v>
      </c>
      <c r="S19" s="27">
        <f t="shared" si="4"/>
        <v>-0.9</v>
      </c>
      <c r="T19" s="35">
        <f t="shared" si="4"/>
        <v>-0.92</v>
      </c>
      <c r="U19" s="47">
        <v>0</v>
      </c>
      <c r="V19" s="51">
        <v>0</v>
      </c>
      <c r="W19" s="109">
        <v>0</v>
      </c>
      <c r="X19" s="47">
        <v>0</v>
      </c>
      <c r="Y19" s="51">
        <v>0</v>
      </c>
      <c r="Z19" s="109">
        <v>0</v>
      </c>
    </row>
    <row r="20" spans="1:26" ht="12.75">
      <c r="A20" s="394" t="s">
        <v>31</v>
      </c>
      <c r="B20" s="122">
        <v>2007</v>
      </c>
      <c r="C20" s="125">
        <v>4</v>
      </c>
      <c r="D20" s="126">
        <v>0</v>
      </c>
      <c r="E20" s="17">
        <f>SUM(C20:D20)</f>
        <v>4</v>
      </c>
      <c r="F20" s="15">
        <f>SUM(I20+L20+O20+R20+U20+X20)</f>
        <v>1</v>
      </c>
      <c r="G20" s="16">
        <f>SUM(J20+M20+P20+S20+V20+Y20)</f>
        <v>0</v>
      </c>
      <c r="H20" s="17">
        <f t="shared" si="0"/>
        <v>1</v>
      </c>
      <c r="I20" s="18">
        <v>0</v>
      </c>
      <c r="J20" s="18">
        <v>0</v>
      </c>
      <c r="K20" s="17">
        <v>0</v>
      </c>
      <c r="L20" s="16">
        <v>0</v>
      </c>
      <c r="M20" s="18">
        <v>0</v>
      </c>
      <c r="N20" s="17">
        <v>0</v>
      </c>
      <c r="O20" s="16">
        <v>0</v>
      </c>
      <c r="P20" s="18">
        <v>0</v>
      </c>
      <c r="Q20" s="17">
        <v>0</v>
      </c>
      <c r="R20" s="16">
        <v>0</v>
      </c>
      <c r="S20" s="18">
        <v>0</v>
      </c>
      <c r="T20" s="17">
        <v>0</v>
      </c>
      <c r="U20" s="16">
        <v>0</v>
      </c>
      <c r="V20" s="18">
        <v>0</v>
      </c>
      <c r="W20" s="17">
        <v>0</v>
      </c>
      <c r="X20" s="132">
        <v>1</v>
      </c>
      <c r="Y20" s="133">
        <v>0</v>
      </c>
      <c r="Z20" s="17">
        <f>SUM(X20:Y20)</f>
        <v>1</v>
      </c>
    </row>
    <row r="21" spans="1:26" ht="12.75">
      <c r="A21" s="395"/>
      <c r="B21" s="120">
        <v>2008</v>
      </c>
      <c r="C21" s="127">
        <v>4</v>
      </c>
      <c r="D21" s="128">
        <v>6</v>
      </c>
      <c r="E21" s="22">
        <f>SUM(C21:D21)</f>
        <v>10</v>
      </c>
      <c r="F21" s="20">
        <f>SUM(I21+L21+O21+R21+U21+X21)</f>
        <v>1</v>
      </c>
      <c r="G21" s="21">
        <f>SUM(J21+M21+P21+S21+V21+Y21)</f>
        <v>2</v>
      </c>
      <c r="H21" s="22">
        <f t="shared" si="0"/>
        <v>3</v>
      </c>
      <c r="I21" s="23">
        <v>0</v>
      </c>
      <c r="J21" s="23">
        <v>0</v>
      </c>
      <c r="K21" s="22">
        <v>0</v>
      </c>
      <c r="L21" s="21">
        <v>0</v>
      </c>
      <c r="M21" s="23">
        <v>0</v>
      </c>
      <c r="N21" s="22">
        <v>0</v>
      </c>
      <c r="O21" s="21">
        <v>0</v>
      </c>
      <c r="P21" s="23">
        <v>0</v>
      </c>
      <c r="Q21" s="22">
        <v>0</v>
      </c>
      <c r="R21" s="21">
        <v>0</v>
      </c>
      <c r="S21" s="23">
        <v>0</v>
      </c>
      <c r="T21" s="22">
        <v>0</v>
      </c>
      <c r="U21" s="21">
        <v>0</v>
      </c>
      <c r="V21" s="23">
        <v>0</v>
      </c>
      <c r="W21" s="22">
        <v>0</v>
      </c>
      <c r="X21" s="137">
        <v>1</v>
      </c>
      <c r="Y21" s="138">
        <v>2</v>
      </c>
      <c r="Z21" s="22">
        <f>SUM(X21:Y21)</f>
        <v>3</v>
      </c>
    </row>
    <row r="22" spans="1:26" ht="13.5" thickBot="1">
      <c r="A22" s="396"/>
      <c r="B22" s="123" t="s">
        <v>0</v>
      </c>
      <c r="C22" s="89">
        <f>C21/C20-1</f>
        <v>0</v>
      </c>
      <c r="D22" s="71" t="s">
        <v>33</v>
      </c>
      <c r="E22" s="129">
        <f>E21/E20-1</f>
        <v>1.5</v>
      </c>
      <c r="F22" s="89">
        <f>F21/F20-1</f>
        <v>0</v>
      </c>
      <c r="G22" s="71" t="s">
        <v>33</v>
      </c>
      <c r="H22" s="129">
        <f>H21/H20-1</f>
        <v>2</v>
      </c>
      <c r="I22" s="47">
        <v>0</v>
      </c>
      <c r="J22" s="47">
        <v>0</v>
      </c>
      <c r="K22" s="58">
        <v>0</v>
      </c>
      <c r="L22" s="62">
        <v>0</v>
      </c>
      <c r="M22" s="47">
        <v>0</v>
      </c>
      <c r="N22" s="58">
        <v>0</v>
      </c>
      <c r="O22" s="62">
        <v>0</v>
      </c>
      <c r="P22" s="47">
        <v>0</v>
      </c>
      <c r="Q22" s="58">
        <v>0</v>
      </c>
      <c r="R22" s="62">
        <v>0</v>
      </c>
      <c r="S22" s="47">
        <v>0</v>
      </c>
      <c r="T22" s="58">
        <v>0</v>
      </c>
      <c r="U22" s="62">
        <v>0</v>
      </c>
      <c r="V22" s="47">
        <v>0</v>
      </c>
      <c r="W22" s="58">
        <v>0</v>
      </c>
      <c r="X22" s="89">
        <f>X21/X20-1</f>
        <v>0</v>
      </c>
      <c r="Y22" s="71" t="s">
        <v>33</v>
      </c>
      <c r="Z22" s="129">
        <f>Z21/Z20-1</f>
        <v>2</v>
      </c>
    </row>
    <row r="23" spans="1:26" ht="13.5" thickBot="1">
      <c r="A23" s="446" t="s">
        <v>10</v>
      </c>
      <c r="B23" s="119">
        <v>2007</v>
      </c>
      <c r="C23" s="15">
        <v>33289</v>
      </c>
      <c r="D23" s="16">
        <v>27442</v>
      </c>
      <c r="E23" s="77">
        <f>SUM(C23:D23)</f>
        <v>60731</v>
      </c>
      <c r="F23" s="15">
        <f>SUM(I23+L23+O23+R23+U23+X23)</f>
        <v>13064</v>
      </c>
      <c r="G23" s="43">
        <f>SUM(J23+M23+P23+S23+V23+Y23)</f>
        <v>11365</v>
      </c>
      <c r="H23" s="34">
        <f t="shared" si="0"/>
        <v>24429</v>
      </c>
      <c r="I23" s="20">
        <v>11630</v>
      </c>
      <c r="J23" s="21">
        <v>10260</v>
      </c>
      <c r="K23" s="22">
        <f>SUM(I23:J23)</f>
        <v>21890</v>
      </c>
      <c r="L23" s="23">
        <v>1322</v>
      </c>
      <c r="M23" s="21">
        <v>1033</v>
      </c>
      <c r="N23" s="22">
        <f t="shared" si="3"/>
        <v>2355</v>
      </c>
      <c r="O23" s="38">
        <v>101</v>
      </c>
      <c r="P23" s="33">
        <v>46</v>
      </c>
      <c r="Q23" s="22">
        <f>SUM(O23:P23)</f>
        <v>147</v>
      </c>
      <c r="R23" s="20">
        <v>11</v>
      </c>
      <c r="S23" s="21">
        <v>26</v>
      </c>
      <c r="T23" s="22">
        <v>37</v>
      </c>
      <c r="U23" s="23">
        <v>0</v>
      </c>
      <c r="V23" s="37">
        <v>0</v>
      </c>
      <c r="W23" s="22">
        <f>SUM(U23:V23)</f>
        <v>0</v>
      </c>
      <c r="X23" s="43">
        <v>0</v>
      </c>
      <c r="Y23" s="185">
        <v>0</v>
      </c>
      <c r="Z23" s="34">
        <f>SUM(X23:Y23)</f>
        <v>0</v>
      </c>
    </row>
    <row r="24" spans="1:26" ht="13.5" thickBot="1">
      <c r="A24" s="446"/>
      <c r="B24" s="120">
        <v>2008</v>
      </c>
      <c r="C24" s="66">
        <v>33154</v>
      </c>
      <c r="D24" s="70">
        <v>31684</v>
      </c>
      <c r="E24" s="36">
        <f>SUM(C24:D24)</f>
        <v>64838</v>
      </c>
      <c r="F24" s="20">
        <f>SUM(I24+L24+O24+R24+U24+X24)</f>
        <v>13188</v>
      </c>
      <c r="G24" s="23">
        <f>SUM(J24+M24+P24+S24+V24+Y24)</f>
        <v>13320</v>
      </c>
      <c r="H24" s="34">
        <f t="shared" si="0"/>
        <v>26508</v>
      </c>
      <c r="I24" s="21">
        <v>12029</v>
      </c>
      <c r="J24" s="23">
        <v>12500</v>
      </c>
      <c r="K24" s="22">
        <f>SUM(I24:J24)</f>
        <v>24529</v>
      </c>
      <c r="L24" s="23">
        <v>1094</v>
      </c>
      <c r="M24" s="21">
        <v>775</v>
      </c>
      <c r="N24" s="22">
        <f t="shared" si="3"/>
        <v>1869</v>
      </c>
      <c r="O24" s="57">
        <v>45</v>
      </c>
      <c r="P24" s="57">
        <v>26</v>
      </c>
      <c r="Q24" s="22">
        <f>SUM(O24:P24)</f>
        <v>71</v>
      </c>
      <c r="R24" s="23">
        <v>20</v>
      </c>
      <c r="S24" s="21">
        <v>19</v>
      </c>
      <c r="T24" s="22">
        <v>39</v>
      </c>
      <c r="U24" s="23">
        <v>0</v>
      </c>
      <c r="V24" s="37">
        <v>0</v>
      </c>
      <c r="W24" s="22">
        <f>SUM(U24:V24)</f>
        <v>0</v>
      </c>
      <c r="X24" s="23">
        <v>0</v>
      </c>
      <c r="Y24" s="37">
        <v>0</v>
      </c>
      <c r="Z24" s="22">
        <f>SUM(X24:Y24)</f>
        <v>0</v>
      </c>
    </row>
    <row r="25" spans="1:26" ht="13.5" thickBot="1">
      <c r="A25" s="446"/>
      <c r="B25" s="121" t="s">
        <v>0</v>
      </c>
      <c r="C25" s="68">
        <f>C24/C23-1</f>
        <v>-0.004055393673585872</v>
      </c>
      <c r="D25" s="71">
        <f>D24/D23-1</f>
        <v>0.15458056992930547</v>
      </c>
      <c r="E25" s="35">
        <f aca="true" t="shared" si="5" ref="E25:T25">E24/E23-1</f>
        <v>0.06762608881790189</v>
      </c>
      <c r="F25" s="26">
        <f>G24/F23-1</f>
        <v>0.019595835884874457</v>
      </c>
      <c r="G25" s="42">
        <f>H24/G23-1</f>
        <v>1.3324241091069071</v>
      </c>
      <c r="H25" s="25">
        <f t="shared" si="5"/>
        <v>0.08510377010929626</v>
      </c>
      <c r="I25" s="27">
        <f>I24/I23-1</f>
        <v>0.034307824591573555</v>
      </c>
      <c r="J25" s="42">
        <f>J24/J23-1</f>
        <v>0.21832358674463936</v>
      </c>
      <c r="K25" s="25">
        <f t="shared" si="5"/>
        <v>0.12055733211512099</v>
      </c>
      <c r="L25" s="42">
        <f t="shared" si="5"/>
        <v>-0.1724659606656581</v>
      </c>
      <c r="M25" s="27">
        <f t="shared" si="5"/>
        <v>-0.249757986447241</v>
      </c>
      <c r="N25" s="35">
        <f t="shared" si="5"/>
        <v>-0.2063694267515923</v>
      </c>
      <c r="O25" s="67">
        <f t="shared" si="5"/>
        <v>-0.5544554455445545</v>
      </c>
      <c r="P25" s="75">
        <f t="shared" si="5"/>
        <v>-0.4347826086956522</v>
      </c>
      <c r="Q25" s="25">
        <f t="shared" si="5"/>
        <v>-0.5170068027210885</v>
      </c>
      <c r="R25" s="67">
        <f t="shared" si="5"/>
        <v>0.8181818181818181</v>
      </c>
      <c r="S25" s="27">
        <f t="shared" si="5"/>
        <v>-0.2692307692307693</v>
      </c>
      <c r="T25" s="35">
        <f t="shared" si="5"/>
        <v>0.054054054054053946</v>
      </c>
      <c r="U25" s="47">
        <v>0</v>
      </c>
      <c r="V25" s="51">
        <v>0</v>
      </c>
      <c r="W25" s="58">
        <v>0</v>
      </c>
      <c r="X25" s="47">
        <v>0</v>
      </c>
      <c r="Y25" s="51">
        <v>0</v>
      </c>
      <c r="Z25" s="58">
        <v>0</v>
      </c>
    </row>
    <row r="26" spans="1:26" ht="13.5" thickBot="1">
      <c r="A26" s="446" t="s">
        <v>11</v>
      </c>
      <c r="B26" s="116">
        <v>2007</v>
      </c>
      <c r="C26" s="15">
        <v>768</v>
      </c>
      <c r="D26" s="16">
        <v>752</v>
      </c>
      <c r="E26" s="77">
        <f>SUM(C26:D26)</f>
        <v>1520</v>
      </c>
      <c r="F26" s="23">
        <f>SUM(I26+L26+O26+R26+U26+X26)</f>
        <v>145</v>
      </c>
      <c r="G26" s="23">
        <f>SUM(J26+M26+P26+S26+V26+Y26)</f>
        <v>145</v>
      </c>
      <c r="H26" s="22">
        <f t="shared" si="0"/>
        <v>290</v>
      </c>
      <c r="I26" s="33">
        <v>0</v>
      </c>
      <c r="J26" s="43">
        <v>0</v>
      </c>
      <c r="K26" s="22">
        <v>0</v>
      </c>
      <c r="L26" s="15">
        <v>0</v>
      </c>
      <c r="M26" s="16">
        <v>0</v>
      </c>
      <c r="N26" s="17">
        <f t="shared" si="3"/>
        <v>0</v>
      </c>
      <c r="O26" s="64">
        <v>0</v>
      </c>
      <c r="P26" s="56">
        <v>0</v>
      </c>
      <c r="Q26" s="17">
        <v>0</v>
      </c>
      <c r="R26" s="23">
        <v>0</v>
      </c>
      <c r="S26" s="21">
        <v>0</v>
      </c>
      <c r="T26" s="22">
        <f>SUM(R26:S26)</f>
        <v>0</v>
      </c>
      <c r="U26" s="23">
        <v>145</v>
      </c>
      <c r="V26" s="37">
        <v>145</v>
      </c>
      <c r="W26" s="22">
        <f>SUM(U26:V26)</f>
        <v>290</v>
      </c>
      <c r="X26" s="23">
        <v>0</v>
      </c>
      <c r="Y26" s="37">
        <v>0</v>
      </c>
      <c r="Z26" s="22">
        <f>SUM(X26:Y26)</f>
        <v>0</v>
      </c>
    </row>
    <row r="27" spans="1:26" ht="13.5" thickBot="1">
      <c r="A27" s="446"/>
      <c r="B27" s="117">
        <v>2008</v>
      </c>
      <c r="C27" s="66">
        <v>543</v>
      </c>
      <c r="D27" s="70">
        <v>509</v>
      </c>
      <c r="E27" s="36">
        <f>SUM(C27:D27)</f>
        <v>1052</v>
      </c>
      <c r="F27" s="23">
        <f>SUM(I27+L27+O27+R27+U27+X27)</f>
        <v>93</v>
      </c>
      <c r="G27" s="23">
        <f>SUM(J27+M27+P27+S27+V27+Y27)</f>
        <v>93</v>
      </c>
      <c r="H27" s="22">
        <f t="shared" si="0"/>
        <v>186</v>
      </c>
      <c r="I27" s="21">
        <v>0</v>
      </c>
      <c r="J27" s="23">
        <v>0</v>
      </c>
      <c r="K27" s="22">
        <v>0</v>
      </c>
      <c r="L27" s="20">
        <v>0</v>
      </c>
      <c r="M27" s="21">
        <v>0</v>
      </c>
      <c r="N27" s="22">
        <f t="shared" si="3"/>
        <v>0</v>
      </c>
      <c r="O27" s="57">
        <v>0</v>
      </c>
      <c r="P27" s="57">
        <v>0</v>
      </c>
      <c r="Q27" s="22">
        <v>0</v>
      </c>
      <c r="R27" s="23">
        <v>0</v>
      </c>
      <c r="S27" s="21">
        <v>0</v>
      </c>
      <c r="T27" s="22">
        <f>SUM(R27:S27)</f>
        <v>0</v>
      </c>
      <c r="U27" s="23">
        <v>93</v>
      </c>
      <c r="V27" s="37">
        <v>93</v>
      </c>
      <c r="W27" s="22">
        <f>SUM(U27:V27)</f>
        <v>186</v>
      </c>
      <c r="X27" s="23">
        <v>0</v>
      </c>
      <c r="Y27" s="37">
        <v>0</v>
      </c>
      <c r="Z27" s="22">
        <f>SUM(X27:Y27)</f>
        <v>0</v>
      </c>
    </row>
    <row r="28" spans="1:26" ht="13.5" thickBot="1">
      <c r="A28" s="446"/>
      <c r="B28" s="118" t="s">
        <v>0</v>
      </c>
      <c r="C28" s="68">
        <f aca="true" t="shared" si="6" ref="C28:H28">C27/C26-1</f>
        <v>-0.29296875</v>
      </c>
      <c r="D28" s="71">
        <f t="shared" si="6"/>
        <v>-0.3231382978723404</v>
      </c>
      <c r="E28" s="35">
        <f t="shared" si="6"/>
        <v>-0.3078947368421052</v>
      </c>
      <c r="F28" s="26">
        <f t="shared" si="6"/>
        <v>-0.35862068965517246</v>
      </c>
      <c r="G28" s="27">
        <f t="shared" si="6"/>
        <v>-0.35862068965517246</v>
      </c>
      <c r="H28" s="25">
        <f t="shared" si="6"/>
        <v>-0.35862068965517246</v>
      </c>
      <c r="I28" s="62">
        <v>0</v>
      </c>
      <c r="J28" s="47">
        <v>0</v>
      </c>
      <c r="K28" s="58">
        <v>0</v>
      </c>
      <c r="L28" s="104">
        <v>0</v>
      </c>
      <c r="M28" s="49">
        <v>0</v>
      </c>
      <c r="N28" s="58">
        <v>0</v>
      </c>
      <c r="O28" s="55">
        <v>0</v>
      </c>
      <c r="P28" s="55">
        <v>0</v>
      </c>
      <c r="Q28" s="112">
        <v>0</v>
      </c>
      <c r="R28" s="110">
        <v>0</v>
      </c>
      <c r="S28" s="108">
        <v>0</v>
      </c>
      <c r="T28" s="109">
        <v>0</v>
      </c>
      <c r="U28" s="28">
        <f>U27/U26-1</f>
        <v>-0.35862068965517246</v>
      </c>
      <c r="V28" s="41">
        <f>V27/V26-1</f>
        <v>-0.35862068965517246</v>
      </c>
      <c r="W28" s="25">
        <f>W27/W26-1</f>
        <v>-0.35862068965517246</v>
      </c>
      <c r="X28" s="47">
        <v>0</v>
      </c>
      <c r="Y28" s="51">
        <v>0</v>
      </c>
      <c r="Z28" s="109">
        <v>0</v>
      </c>
    </row>
    <row r="29" spans="1:26" ht="13.5" thickBot="1">
      <c r="A29" s="446" t="s">
        <v>24</v>
      </c>
      <c r="B29" s="116">
        <v>2007</v>
      </c>
      <c r="C29" s="125">
        <f>SUM(C11+C17+C23)</f>
        <v>123235</v>
      </c>
      <c r="D29" s="126">
        <f>SUM(D11+D17+D23)</f>
        <v>96047</v>
      </c>
      <c r="E29" s="17">
        <f>SUM(C29:D29)</f>
        <v>219282</v>
      </c>
      <c r="F29" s="125">
        <f>SUM(F11+F17+F23)</f>
        <v>46146</v>
      </c>
      <c r="G29" s="126">
        <f>SUM(G11+G17+G23)</f>
        <v>38635</v>
      </c>
      <c r="H29" s="17">
        <f>SUM(F29:G29)</f>
        <v>84781</v>
      </c>
      <c r="I29" s="125">
        <f>SUM(I11+I17+I23)</f>
        <v>28521</v>
      </c>
      <c r="J29" s="126">
        <f>SUM(J11+J17+J23)</f>
        <v>25323</v>
      </c>
      <c r="K29" s="17">
        <f>SUM(I29:J29)</f>
        <v>53844</v>
      </c>
      <c r="L29" s="125">
        <f>SUM(L11+L17+L23)</f>
        <v>16649</v>
      </c>
      <c r="M29" s="126">
        <f>SUM(M11+M17+M23)</f>
        <v>12555</v>
      </c>
      <c r="N29" s="17">
        <f>SUM(L29:M29)</f>
        <v>29204</v>
      </c>
      <c r="O29" s="125">
        <f>SUM(O11+O17+O23)</f>
        <v>940</v>
      </c>
      <c r="P29" s="126">
        <f>SUM(P11+P17+P23)</f>
        <v>707</v>
      </c>
      <c r="Q29" s="17">
        <f>SUM(O29:P29)</f>
        <v>1647</v>
      </c>
      <c r="R29" s="125">
        <f>SUM(R11+R17+R23)</f>
        <v>36</v>
      </c>
      <c r="S29" s="126">
        <f>SUM(S11+S17+S23)</f>
        <v>50</v>
      </c>
      <c r="T29" s="17">
        <f>SUM(R29:S29)</f>
        <v>86</v>
      </c>
      <c r="U29" s="23">
        <v>0</v>
      </c>
      <c r="V29" s="37">
        <v>0</v>
      </c>
      <c r="W29" s="22">
        <f>SUM(U29:V29)</f>
        <v>0</v>
      </c>
      <c r="X29" s="23">
        <v>0</v>
      </c>
      <c r="Y29" s="37">
        <v>0</v>
      </c>
      <c r="Z29" s="22">
        <f>SUM(X29:Y29)</f>
        <v>0</v>
      </c>
    </row>
    <row r="30" spans="1:26" ht="13.5" thickBot="1">
      <c r="A30" s="446"/>
      <c r="B30" s="117">
        <v>2008</v>
      </c>
      <c r="C30" s="127">
        <f>SUM(C12+C18+C24)</f>
        <v>133927</v>
      </c>
      <c r="D30" s="128">
        <f>SUM(D12+D18+D24)</f>
        <v>117668</v>
      </c>
      <c r="E30" s="22">
        <f>SUM(C30:D30)</f>
        <v>251595</v>
      </c>
      <c r="F30" s="127">
        <f>SUM(F12+F18+F24)</f>
        <v>60614</v>
      </c>
      <c r="G30" s="128">
        <f>SUM(G12+G18+G24)</f>
        <v>52112</v>
      </c>
      <c r="H30" s="22">
        <f>SUM(F30:G30)</f>
        <v>112726</v>
      </c>
      <c r="I30" s="127">
        <f>SUM(I12+I18+I24)</f>
        <v>35567</v>
      </c>
      <c r="J30" s="128">
        <f>SUM(J12+J18+J24)</f>
        <v>36259</v>
      </c>
      <c r="K30" s="22">
        <f>SUM(I30:J30)</f>
        <v>71826</v>
      </c>
      <c r="L30" s="127">
        <f>SUM(L12+L18+L24)</f>
        <v>24384</v>
      </c>
      <c r="M30" s="128">
        <f>SUM(M12+M18+M24)</f>
        <v>15303</v>
      </c>
      <c r="N30" s="22">
        <f>SUM(L30:M30)</f>
        <v>39687</v>
      </c>
      <c r="O30" s="127">
        <f>SUM(O12+O18+O24)</f>
        <v>634</v>
      </c>
      <c r="P30" s="128">
        <f>SUM(P12+P18+P24)</f>
        <v>524</v>
      </c>
      <c r="Q30" s="22">
        <f>SUM(O30:P30)</f>
        <v>1158</v>
      </c>
      <c r="R30" s="127">
        <f>SUM(R12+R18+R24)</f>
        <v>29</v>
      </c>
      <c r="S30" s="128">
        <f>SUM(S12+S18+S24)</f>
        <v>26</v>
      </c>
      <c r="T30" s="22">
        <f>SUM(R30:S30)</f>
        <v>55</v>
      </c>
      <c r="U30" s="23">
        <v>0</v>
      </c>
      <c r="V30" s="37">
        <v>0</v>
      </c>
      <c r="W30" s="22">
        <f>SUM(U30:V30)</f>
        <v>0</v>
      </c>
      <c r="X30" s="23">
        <v>0</v>
      </c>
      <c r="Y30" s="37">
        <v>0</v>
      </c>
      <c r="Z30" s="22">
        <f>SUM(X30:Y30)</f>
        <v>0</v>
      </c>
    </row>
    <row r="31" spans="1:26" ht="13.5" thickBot="1">
      <c r="A31" s="446"/>
      <c r="B31" s="118" t="s">
        <v>0</v>
      </c>
      <c r="C31" s="89">
        <f aca="true" t="shared" si="7" ref="C31:T31">C30/C29-1</f>
        <v>0.08676106625552804</v>
      </c>
      <c r="D31" s="71">
        <f t="shared" si="7"/>
        <v>0.22510854061032615</v>
      </c>
      <c r="E31" s="129">
        <f t="shared" si="7"/>
        <v>0.14735819629518154</v>
      </c>
      <c r="F31" s="89">
        <f t="shared" si="7"/>
        <v>0.31352663286091964</v>
      </c>
      <c r="G31" s="71">
        <f t="shared" si="7"/>
        <v>0.3488287821923126</v>
      </c>
      <c r="H31" s="129">
        <f t="shared" si="7"/>
        <v>0.3296139465210366</v>
      </c>
      <c r="I31" s="89">
        <f t="shared" si="7"/>
        <v>0.24704603625398835</v>
      </c>
      <c r="J31" s="71">
        <f t="shared" si="7"/>
        <v>0.43186036409588113</v>
      </c>
      <c r="K31" s="129">
        <f t="shared" si="7"/>
        <v>0.333964787162915</v>
      </c>
      <c r="L31" s="89">
        <f t="shared" si="7"/>
        <v>0.4645924680160971</v>
      </c>
      <c r="M31" s="71">
        <f t="shared" si="7"/>
        <v>0.21887694145758663</v>
      </c>
      <c r="N31" s="129">
        <f t="shared" si="7"/>
        <v>0.3589576770305438</v>
      </c>
      <c r="O31" s="89">
        <f t="shared" si="7"/>
        <v>-0.325531914893617</v>
      </c>
      <c r="P31" s="71">
        <f t="shared" si="7"/>
        <v>-0.2588401697312589</v>
      </c>
      <c r="Q31" s="129">
        <f t="shared" si="7"/>
        <v>-0.2969034608378871</v>
      </c>
      <c r="R31" s="89">
        <f t="shared" si="7"/>
        <v>-0.19444444444444442</v>
      </c>
      <c r="S31" s="71">
        <f t="shared" si="7"/>
        <v>-0.48</v>
      </c>
      <c r="T31" s="129">
        <f t="shared" si="7"/>
        <v>-0.36046511627906974</v>
      </c>
      <c r="U31" s="47">
        <v>0</v>
      </c>
      <c r="V31" s="51">
        <v>0</v>
      </c>
      <c r="W31" s="58">
        <v>0</v>
      </c>
      <c r="X31" s="47">
        <v>0</v>
      </c>
      <c r="Y31" s="51">
        <v>0</v>
      </c>
      <c r="Z31" s="58">
        <v>0</v>
      </c>
    </row>
    <row r="32" spans="1:26" ht="13.5" thickBot="1">
      <c r="A32" s="446" t="s">
        <v>27</v>
      </c>
      <c r="B32" s="122">
        <v>2007</v>
      </c>
      <c r="C32" s="125">
        <f>SUM(C14+C26)</f>
        <v>20057</v>
      </c>
      <c r="D32" s="126">
        <f>SUM(D14+D26)</f>
        <v>21329</v>
      </c>
      <c r="E32" s="17">
        <f>SUM(C32:D32)</f>
        <v>41386</v>
      </c>
      <c r="F32" s="125">
        <f>SUM(F14+F26)</f>
        <v>8407</v>
      </c>
      <c r="G32" s="126">
        <f>SUM(G14+G26)</f>
        <v>8368</v>
      </c>
      <c r="H32" s="17">
        <f>SUM(F32:G32)</f>
        <v>16775</v>
      </c>
      <c r="I32" s="125">
        <f>SUM(I14+I26)</f>
        <v>0</v>
      </c>
      <c r="J32" s="126">
        <f>SUM(J14+J26)</f>
        <v>0</v>
      </c>
      <c r="K32" s="17">
        <f>SUM(I32:J32)</f>
        <v>0</v>
      </c>
      <c r="L32" s="125">
        <f>SUM(L14+L26)</f>
        <v>0</v>
      </c>
      <c r="M32" s="126">
        <f>SUM(M14+M26)</f>
        <v>0</v>
      </c>
      <c r="N32" s="17">
        <f>SUM(L32:M32)</f>
        <v>0</v>
      </c>
      <c r="O32" s="125">
        <f>SUM(O14+O26)</f>
        <v>0</v>
      </c>
      <c r="P32" s="126">
        <f>SUM(P14+P26)</f>
        <v>0</v>
      </c>
      <c r="Q32" s="17">
        <f>SUM(O32:P32)</f>
        <v>0</v>
      </c>
      <c r="R32" s="130">
        <v>0</v>
      </c>
      <c r="S32" s="131">
        <v>0</v>
      </c>
      <c r="T32" s="17">
        <f>SUM(R32:S32)</f>
        <v>0</v>
      </c>
      <c r="U32" s="132">
        <f>SUM(U14+U26)</f>
        <v>8407</v>
      </c>
      <c r="V32" s="133">
        <f>SUM(V14+V26)</f>
        <v>8368</v>
      </c>
      <c r="W32" s="134">
        <f>SUM(U32+V32)</f>
        <v>16775</v>
      </c>
      <c r="X32" s="132">
        <f>SUM(X14+X26)</f>
        <v>0</v>
      </c>
      <c r="Y32" s="133">
        <f>SUM(Y14+Y26)</f>
        <v>0</v>
      </c>
      <c r="Z32" s="134">
        <f>SUM(X32+Y32)</f>
        <v>0</v>
      </c>
    </row>
    <row r="33" spans="1:26" ht="13.5" thickBot="1">
      <c r="A33" s="446"/>
      <c r="B33" s="120">
        <v>2008</v>
      </c>
      <c r="C33" s="127">
        <f>SUM(C15+C27)</f>
        <v>20336</v>
      </c>
      <c r="D33" s="128">
        <f>SUM(D15+D27)</f>
        <v>21547</v>
      </c>
      <c r="E33" s="22">
        <f>SUM(C33:D33)</f>
        <v>41883</v>
      </c>
      <c r="F33" s="127">
        <f>SUM(F15+F27)</f>
        <v>8026</v>
      </c>
      <c r="G33" s="128">
        <f>SUM(G15+G27)</f>
        <v>7589</v>
      </c>
      <c r="H33" s="22">
        <f>SUM(F33:G33)</f>
        <v>15615</v>
      </c>
      <c r="I33" s="127">
        <f>SUM(I15+I27)</f>
        <v>0</v>
      </c>
      <c r="J33" s="128">
        <f>SUM(J15+J27)</f>
        <v>0</v>
      </c>
      <c r="K33" s="22">
        <f>SUM(I33:J33)</f>
        <v>0</v>
      </c>
      <c r="L33" s="127">
        <f>SUM(L15+L27)</f>
        <v>0</v>
      </c>
      <c r="M33" s="128">
        <f>SUM(M15+M27)</f>
        <v>0</v>
      </c>
      <c r="N33" s="22">
        <f>SUM(L33:M33)</f>
        <v>0</v>
      </c>
      <c r="O33" s="127">
        <f>SUM(O15+O27)</f>
        <v>0</v>
      </c>
      <c r="P33" s="128">
        <f>SUM(P15+P27)</f>
        <v>0</v>
      </c>
      <c r="Q33" s="22">
        <f>SUM(O33:P33)</f>
        <v>0</v>
      </c>
      <c r="R33" s="135">
        <v>0</v>
      </c>
      <c r="S33" s="136">
        <v>0</v>
      </c>
      <c r="T33" s="22">
        <f>SUM(R33:S33)</f>
        <v>0</v>
      </c>
      <c r="U33" s="137">
        <f>SUM(U15+U27)</f>
        <v>8026</v>
      </c>
      <c r="V33" s="138">
        <f>SUM(V15+V27)</f>
        <v>7589</v>
      </c>
      <c r="W33" s="139">
        <f>SUM(U33+V33)</f>
        <v>15615</v>
      </c>
      <c r="X33" s="137">
        <f>SUM(X15+X27)</f>
        <v>0</v>
      </c>
      <c r="Y33" s="138">
        <f>SUM(Y15+Y27)</f>
        <v>0</v>
      </c>
      <c r="Z33" s="139">
        <f>SUM(X33+Y33)</f>
        <v>0</v>
      </c>
    </row>
    <row r="34" spans="1:26" ht="13.5" thickBot="1">
      <c r="A34" s="446"/>
      <c r="B34" s="123" t="s">
        <v>0</v>
      </c>
      <c r="C34" s="89">
        <f aca="true" t="shared" si="8" ref="C34:H34">C33/C32-1</f>
        <v>0.01391035548686248</v>
      </c>
      <c r="D34" s="71">
        <f t="shared" si="8"/>
        <v>0.010220826105302727</v>
      </c>
      <c r="E34" s="129">
        <f t="shared" si="8"/>
        <v>0.012008891895810114</v>
      </c>
      <c r="F34" s="89">
        <f t="shared" si="8"/>
        <v>-0.04531937670988462</v>
      </c>
      <c r="G34" s="71">
        <f t="shared" si="8"/>
        <v>-0.09309273422562137</v>
      </c>
      <c r="H34" s="129">
        <f t="shared" si="8"/>
        <v>-0.06915052160953805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89">
        <f>U33/U32-1</f>
        <v>-0.04531937670988462</v>
      </c>
      <c r="V34" s="71">
        <f>V33/V32-1</f>
        <v>-0.09309273422562137</v>
      </c>
      <c r="W34" s="129">
        <f>W33/W32-1</f>
        <v>-0.06915052160953805</v>
      </c>
      <c r="X34" s="178">
        <v>0</v>
      </c>
      <c r="Y34" s="142">
        <v>0</v>
      </c>
      <c r="Z34" s="179">
        <v>0</v>
      </c>
    </row>
    <row r="35" spans="1:26" ht="12.75">
      <c r="A35" s="394" t="s">
        <v>32</v>
      </c>
      <c r="B35" s="116">
        <v>2007</v>
      </c>
      <c r="C35" s="125">
        <f>C20</f>
        <v>4</v>
      </c>
      <c r="D35" s="126">
        <f>D20</f>
        <v>0</v>
      </c>
      <c r="E35" s="17">
        <f>SUM(C35:D35)</f>
        <v>4</v>
      </c>
      <c r="F35" s="125">
        <f>F20</f>
        <v>1</v>
      </c>
      <c r="G35" s="126">
        <f>G20</f>
        <v>0</v>
      </c>
      <c r="H35" s="17">
        <f>SUM(F35:G35)</f>
        <v>1</v>
      </c>
      <c r="I35" s="132">
        <f>I20</f>
        <v>0</v>
      </c>
      <c r="J35" s="133">
        <f>J20</f>
        <v>0</v>
      </c>
      <c r="K35" s="17">
        <f>SUM(I35:J35)</f>
        <v>0</v>
      </c>
      <c r="L35" s="130">
        <f>L20</f>
        <v>0</v>
      </c>
      <c r="M35" s="131">
        <f>M20</f>
        <v>0</v>
      </c>
      <c r="N35" s="17">
        <f>SUM(L35:M35)</f>
        <v>0</v>
      </c>
      <c r="O35" s="130">
        <f>O20</f>
        <v>0</v>
      </c>
      <c r="P35" s="131">
        <f>P20</f>
        <v>0</v>
      </c>
      <c r="Q35" s="17">
        <f>SUM(O35:P35)</f>
        <v>0</v>
      </c>
      <c r="R35" s="130">
        <f>R20</f>
        <v>0</v>
      </c>
      <c r="S35" s="131">
        <f>S20</f>
        <v>0</v>
      </c>
      <c r="T35" s="17">
        <f>SUM(R35:S35)</f>
        <v>0</v>
      </c>
      <c r="U35" s="130">
        <f>U20</f>
        <v>0</v>
      </c>
      <c r="V35" s="131">
        <f>V20</f>
        <v>0</v>
      </c>
      <c r="W35" s="17">
        <f>SUM(U35:V35)</f>
        <v>0</v>
      </c>
      <c r="X35" s="130">
        <f>X20</f>
        <v>1</v>
      </c>
      <c r="Y35" s="131">
        <f>Y20</f>
        <v>0</v>
      </c>
      <c r="Z35" s="17">
        <f>SUM(X35:Y35)</f>
        <v>1</v>
      </c>
    </row>
    <row r="36" spans="1:26" ht="12.75">
      <c r="A36" s="395"/>
      <c r="B36" s="120">
        <v>2008</v>
      </c>
      <c r="C36" s="127">
        <f>C21</f>
        <v>4</v>
      </c>
      <c r="D36" s="128">
        <f>D21</f>
        <v>6</v>
      </c>
      <c r="E36" s="22">
        <f>SUM(C36:D36)</f>
        <v>10</v>
      </c>
      <c r="F36" s="127">
        <f>F21</f>
        <v>1</v>
      </c>
      <c r="G36" s="128">
        <f>G21</f>
        <v>2</v>
      </c>
      <c r="H36" s="22">
        <f>SUM(F36:G36)</f>
        <v>3</v>
      </c>
      <c r="I36" s="137">
        <f>I21</f>
        <v>0</v>
      </c>
      <c r="J36" s="138">
        <f>J21</f>
        <v>0</v>
      </c>
      <c r="K36" s="22">
        <f>SUM(I36:J36)</f>
        <v>0</v>
      </c>
      <c r="L36" s="135">
        <f>L21</f>
        <v>0</v>
      </c>
      <c r="M36" s="136">
        <f>M21</f>
        <v>0</v>
      </c>
      <c r="N36" s="22">
        <f>SUM(L36:M36)</f>
        <v>0</v>
      </c>
      <c r="O36" s="135">
        <f>O21</f>
        <v>0</v>
      </c>
      <c r="P36" s="136">
        <f>P21</f>
        <v>0</v>
      </c>
      <c r="Q36" s="22">
        <f>SUM(O36:P36)</f>
        <v>0</v>
      </c>
      <c r="R36" s="135">
        <f>R21</f>
        <v>0</v>
      </c>
      <c r="S36" s="136">
        <f>S21</f>
        <v>0</v>
      </c>
      <c r="T36" s="22">
        <f>SUM(R36:S36)</f>
        <v>0</v>
      </c>
      <c r="U36" s="135">
        <f>U21</f>
        <v>0</v>
      </c>
      <c r="V36" s="136">
        <f>V21</f>
        <v>0</v>
      </c>
      <c r="W36" s="22">
        <f>SUM(U36:V36)</f>
        <v>0</v>
      </c>
      <c r="X36" s="135">
        <f>X21</f>
        <v>1</v>
      </c>
      <c r="Y36" s="136">
        <f>Y21</f>
        <v>2</v>
      </c>
      <c r="Z36" s="22">
        <f>SUM(X36:Y36)</f>
        <v>3</v>
      </c>
    </row>
    <row r="37" spans="1:26" ht="13.5" thickBot="1">
      <c r="A37" s="396"/>
      <c r="B37" s="123" t="s">
        <v>0</v>
      </c>
      <c r="C37" s="89">
        <f>C36/C35-1</f>
        <v>0</v>
      </c>
      <c r="D37" s="71" t="s">
        <v>33</v>
      </c>
      <c r="E37" s="129">
        <f>E36/E35-1</f>
        <v>1.5</v>
      </c>
      <c r="F37" s="89">
        <f>F36/F35-1</f>
        <v>0</v>
      </c>
      <c r="G37" s="71" t="s">
        <v>33</v>
      </c>
      <c r="H37" s="129">
        <f>H36/H35-1</f>
        <v>2</v>
      </c>
      <c r="I37" s="178">
        <v>0</v>
      </c>
      <c r="J37" s="142">
        <v>0</v>
      </c>
      <c r="K37" s="179">
        <v>0</v>
      </c>
      <c r="L37" s="178">
        <v>0</v>
      </c>
      <c r="M37" s="142">
        <v>0</v>
      </c>
      <c r="N37" s="179">
        <v>0</v>
      </c>
      <c r="O37" s="178">
        <v>0</v>
      </c>
      <c r="P37" s="142">
        <v>0</v>
      </c>
      <c r="Q37" s="179">
        <v>0</v>
      </c>
      <c r="R37" s="178">
        <v>0</v>
      </c>
      <c r="S37" s="142">
        <v>0</v>
      </c>
      <c r="T37" s="179">
        <v>0</v>
      </c>
      <c r="U37" s="178">
        <v>0</v>
      </c>
      <c r="V37" s="142">
        <v>0</v>
      </c>
      <c r="W37" s="179">
        <v>0</v>
      </c>
      <c r="X37" s="89">
        <f>X36/X35-1</f>
        <v>0</v>
      </c>
      <c r="Y37" s="71" t="s">
        <v>33</v>
      </c>
      <c r="Z37" s="129">
        <f>Z36/Z35-1</f>
        <v>2</v>
      </c>
    </row>
    <row r="38" spans="1:26" ht="13.5" thickBot="1">
      <c r="A38" s="446" t="s">
        <v>4</v>
      </c>
      <c r="B38" s="119">
        <v>2007</v>
      </c>
      <c r="C38" s="87">
        <f>SUM(C29+C32+C35)</f>
        <v>143296</v>
      </c>
      <c r="D38" s="69">
        <f>SUM(D29+D32+D35)</f>
        <v>117376</v>
      </c>
      <c r="E38" s="188">
        <f>SUM(C38:D38)</f>
        <v>260672</v>
      </c>
      <c r="F38" s="87">
        <f>SUM(F29+F32+F35)</f>
        <v>54554</v>
      </c>
      <c r="G38" s="69">
        <f>SUM(G29+G32+G35)</f>
        <v>47003</v>
      </c>
      <c r="H38" s="188">
        <f>SUM(F38:G38)</f>
        <v>101557</v>
      </c>
      <c r="I38" s="87">
        <f>SUM(I29+I32+I35)</f>
        <v>28521</v>
      </c>
      <c r="J38" s="69">
        <f>SUM(J29+J32+J35)</f>
        <v>25323</v>
      </c>
      <c r="K38" s="188">
        <f>SUM(I38:J38)</f>
        <v>53844</v>
      </c>
      <c r="L38" s="87">
        <f>SUM(L29+L32+L35)</f>
        <v>16649</v>
      </c>
      <c r="M38" s="69">
        <f>SUM(M29+M32+M35)</f>
        <v>12555</v>
      </c>
      <c r="N38" s="188">
        <f>SUM(L38:M38)</f>
        <v>29204</v>
      </c>
      <c r="O38" s="87">
        <f>SUM(O29+O32+O35)</f>
        <v>940</v>
      </c>
      <c r="P38" s="69">
        <f>SUM(P29+P32+P35)</f>
        <v>707</v>
      </c>
      <c r="Q38" s="188">
        <f>SUM(O38:P38)</f>
        <v>1647</v>
      </c>
      <c r="R38" s="87">
        <f>SUM(R29+R32+R35)</f>
        <v>36</v>
      </c>
      <c r="S38" s="69">
        <f>SUM(S29+S32+S35)</f>
        <v>50</v>
      </c>
      <c r="T38" s="188">
        <f>SUM(R38:S38)</f>
        <v>86</v>
      </c>
      <c r="U38" s="87">
        <f>SUM(U29+U32+U35)</f>
        <v>8407</v>
      </c>
      <c r="V38" s="69">
        <f>SUM(V29+V32+V35)</f>
        <v>8368</v>
      </c>
      <c r="W38" s="188">
        <f>SUM(U38:V38)</f>
        <v>16775</v>
      </c>
      <c r="X38" s="87">
        <f>SUM(X29+X32+X35)</f>
        <v>1</v>
      </c>
      <c r="Y38" s="69">
        <f>SUM(Y29+Y32+Y35)</f>
        <v>0</v>
      </c>
      <c r="Z38" s="188">
        <f>SUM(X38:Y38)</f>
        <v>1</v>
      </c>
    </row>
    <row r="39" spans="1:26" ht="13.5" thickBot="1">
      <c r="A39" s="446"/>
      <c r="B39" s="120">
        <v>2008</v>
      </c>
      <c r="C39" s="88">
        <f>SUM(C30+C33+C36)</f>
        <v>154267</v>
      </c>
      <c r="D39" s="70">
        <f>SUM(D30+D33+D36)</f>
        <v>139221</v>
      </c>
      <c r="E39" s="189">
        <f>SUM(C39:D39)</f>
        <v>293488</v>
      </c>
      <c r="F39" s="88">
        <f>SUM(F30+F33+F36)</f>
        <v>68641</v>
      </c>
      <c r="G39" s="70">
        <f>SUM(G30+G33+G36)</f>
        <v>59703</v>
      </c>
      <c r="H39" s="189">
        <f>SUM(F39:G39)</f>
        <v>128344</v>
      </c>
      <c r="I39" s="88">
        <f>SUM(I30+I33+I36)</f>
        <v>35567</v>
      </c>
      <c r="J39" s="70">
        <f>SUM(J30+J33+J36)</f>
        <v>36259</v>
      </c>
      <c r="K39" s="189">
        <f>SUM(I39:J39)</f>
        <v>71826</v>
      </c>
      <c r="L39" s="88">
        <f>SUM(L30+L33+L36)</f>
        <v>24384</v>
      </c>
      <c r="M39" s="70">
        <f>SUM(M30+M33+M36)</f>
        <v>15303</v>
      </c>
      <c r="N39" s="189">
        <f>SUM(L39:M39)</f>
        <v>39687</v>
      </c>
      <c r="O39" s="88">
        <f>SUM(O30+O33+O36)</f>
        <v>634</v>
      </c>
      <c r="P39" s="70">
        <f>SUM(P30+P33+P36)</f>
        <v>524</v>
      </c>
      <c r="Q39" s="189">
        <f>SUM(O39:P39)</f>
        <v>1158</v>
      </c>
      <c r="R39" s="88">
        <f>SUM(R30+R33+R36)</f>
        <v>29</v>
      </c>
      <c r="S39" s="70">
        <f>SUM(S30+S33+S36)</f>
        <v>26</v>
      </c>
      <c r="T39" s="189">
        <f>SUM(R39:S39)</f>
        <v>55</v>
      </c>
      <c r="U39" s="88">
        <f>SUM(U30+U33+U36)</f>
        <v>8026</v>
      </c>
      <c r="V39" s="70">
        <f>SUM(V30+V33+V36)</f>
        <v>7589</v>
      </c>
      <c r="W39" s="189">
        <f>SUM(U39:V39)</f>
        <v>15615</v>
      </c>
      <c r="X39" s="88">
        <f>SUM(X30+X33+X36)</f>
        <v>1</v>
      </c>
      <c r="Y39" s="70">
        <f>SUM(Y30+Y33+Y36)</f>
        <v>2</v>
      </c>
      <c r="Z39" s="189">
        <f>SUM(X39:Y39)</f>
        <v>3</v>
      </c>
    </row>
    <row r="40" spans="1:26" ht="13.5" thickBot="1">
      <c r="A40" s="446"/>
      <c r="B40" s="121" t="s">
        <v>0</v>
      </c>
      <c r="C40" s="89">
        <f>C39/C38-1</f>
        <v>0.07656180214381414</v>
      </c>
      <c r="D40" s="71">
        <f>D39/D38-1</f>
        <v>0.18611130043620494</v>
      </c>
      <c r="E40" s="190">
        <f aca="true" t="shared" si="9" ref="E40:T40">E39/E38-1</f>
        <v>0.1258900073655782</v>
      </c>
      <c r="F40" s="191">
        <f>G39/F38-1</f>
        <v>0.09438354657770276</v>
      </c>
      <c r="G40" s="192">
        <f>H39/G38-1</f>
        <v>1.7305491138863478</v>
      </c>
      <c r="H40" s="190">
        <f t="shared" si="9"/>
        <v>0.26376320686904897</v>
      </c>
      <c r="I40" s="191">
        <f>I39/I38-1</f>
        <v>0.24704603625398835</v>
      </c>
      <c r="J40" s="192">
        <f>J39/J38-1</f>
        <v>0.43186036409588113</v>
      </c>
      <c r="K40" s="190">
        <f t="shared" si="9"/>
        <v>0.333964787162915</v>
      </c>
      <c r="L40" s="191">
        <f t="shared" si="9"/>
        <v>0.4645924680160971</v>
      </c>
      <c r="M40" s="192">
        <f t="shared" si="9"/>
        <v>0.21887694145758663</v>
      </c>
      <c r="N40" s="190">
        <f t="shared" si="9"/>
        <v>0.3589576770305438</v>
      </c>
      <c r="O40" s="89">
        <f t="shared" si="9"/>
        <v>-0.325531914893617</v>
      </c>
      <c r="P40" s="71">
        <f t="shared" si="9"/>
        <v>-0.2588401697312589</v>
      </c>
      <c r="Q40" s="190">
        <f t="shared" si="9"/>
        <v>-0.2969034608378871</v>
      </c>
      <c r="R40" s="191">
        <f t="shared" si="9"/>
        <v>-0.19444444444444442</v>
      </c>
      <c r="S40" s="192">
        <f t="shared" si="9"/>
        <v>-0.48</v>
      </c>
      <c r="T40" s="190">
        <f t="shared" si="9"/>
        <v>-0.36046511627906974</v>
      </c>
      <c r="U40" s="191">
        <f>U39/U38-1</f>
        <v>-0.04531937670988462</v>
      </c>
      <c r="V40" s="192">
        <f>V39/V38-1</f>
        <v>-0.09309273422562137</v>
      </c>
      <c r="W40" s="190">
        <f>W39/W38-1</f>
        <v>-0.06915052160953805</v>
      </c>
      <c r="X40" s="191">
        <f>X39/X38-1</f>
        <v>0</v>
      </c>
      <c r="Y40" s="193" t="s">
        <v>33</v>
      </c>
      <c r="Z40" s="190">
        <f>Z39/Z38-1</f>
        <v>2</v>
      </c>
    </row>
    <row r="42" spans="6:7" ht="12.75">
      <c r="F42" s="3"/>
      <c r="G42" s="3"/>
    </row>
    <row r="43" spans="6:7" ht="12.75">
      <c r="F43" s="3"/>
      <c r="G43" s="3"/>
    </row>
    <row r="44" spans="6:7" ht="12.75">
      <c r="F44" s="187"/>
      <c r="G44" s="187"/>
    </row>
  </sheetData>
  <sheetProtection/>
  <mergeCells count="24">
    <mergeCell ref="B8:B10"/>
    <mergeCell ref="C8:E9"/>
    <mergeCell ref="F8:H9"/>
    <mergeCell ref="I7:Z7"/>
    <mergeCell ref="X8:Z9"/>
    <mergeCell ref="L8:N9"/>
    <mergeCell ref="O8:Q9"/>
    <mergeCell ref="R8:T9"/>
    <mergeCell ref="A38:A40"/>
    <mergeCell ref="A23:A25"/>
    <mergeCell ref="A26:A28"/>
    <mergeCell ref="A29:A31"/>
    <mergeCell ref="A32:A34"/>
    <mergeCell ref="A35:A37"/>
    <mergeCell ref="A20:A22"/>
    <mergeCell ref="A2:Z2"/>
    <mergeCell ref="A3:Z3"/>
    <mergeCell ref="A5:Z5"/>
    <mergeCell ref="U8:W9"/>
    <mergeCell ref="A11:A13"/>
    <mergeCell ref="A14:A16"/>
    <mergeCell ref="A17:A19"/>
    <mergeCell ref="I8:K9"/>
    <mergeCell ref="A8:A10"/>
  </mergeCells>
  <printOptions/>
  <pageMargins left="0.29" right="0.31" top="1" bottom="1" header="0.5" footer="0.5"/>
  <pageSetup horizontalDpi="600" verticalDpi="600" orientation="landscape" paperSize="9" scale="75" r:id="rId1"/>
  <headerFooter alignWithMargins="0">
    <oddHeader>&amp;R13.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0"/>
  <sheetViews>
    <sheetView zoomScale="120" zoomScaleNormal="120" zoomScalePageLayoutView="0" workbookViewId="0" topLeftCell="A22">
      <selection activeCell="AB43" sqref="AB43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00" t="s">
        <v>29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3.5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44" t="s">
        <v>2</v>
      </c>
      <c r="Z10" s="63" t="s">
        <v>3</v>
      </c>
    </row>
    <row r="11" spans="1:26" ht="13.5" thickBot="1">
      <c r="A11" s="446" t="s">
        <v>7</v>
      </c>
      <c r="B11" s="116">
        <v>2007</v>
      </c>
      <c r="C11" s="15">
        <f>sz_gk_forg_2008_01!C11+sz_gk_forg_2008_02!C11+sz_gk_forg_2008_03!C11</f>
        <v>162135</v>
      </c>
      <c r="D11" s="16">
        <f>sz_gk_forg_2008_01!D11+sz_gk_forg_2008_02!D11+sz_gk_forg_2008_03!D11</f>
        <v>101910</v>
      </c>
      <c r="E11" s="17">
        <f>SUM(C11:D11)</f>
        <v>264045</v>
      </c>
      <c r="F11" s="15">
        <f>sz_gk_forg_2008_01!F11+sz_gk_forg_2008_02!F11+sz_gk_forg_2008_03!F11</f>
        <v>32884</v>
      </c>
      <c r="G11" s="16">
        <f>sz_gk_forg_2008_01!G11+sz_gk_forg_2008_02!G11+sz_gk_forg_2008_03!G11</f>
        <v>24841</v>
      </c>
      <c r="H11" s="17">
        <f>SUM(F11:G11)</f>
        <v>57725</v>
      </c>
      <c r="I11" s="15">
        <f>sz_gk_forg_2008_01!I11+sz_gk_forg_2008_02!I11+sz_gk_forg_2008_03!I11</f>
        <v>23922</v>
      </c>
      <c r="J11" s="16">
        <f>sz_gk_forg_2008_01!J11+sz_gk_forg_2008_02!J11+sz_gk_forg_2008_03!J11</f>
        <v>17864</v>
      </c>
      <c r="K11" s="17">
        <f>SUM(I11:J11)</f>
        <v>41786</v>
      </c>
      <c r="L11" s="15">
        <f>sz_gk_forg_2008_01!L11+sz_gk_forg_2008_02!L11+sz_gk_forg_2008_03!L11</f>
        <v>6741</v>
      </c>
      <c r="M11" s="16">
        <f>sz_gk_forg_2008_01!M11+sz_gk_forg_2008_02!M11+sz_gk_forg_2008_03!M11</f>
        <v>5221</v>
      </c>
      <c r="N11" s="17">
        <f>SUM(L11:M11)</f>
        <v>11962</v>
      </c>
      <c r="O11" s="15">
        <f>sz_gk_forg_2008_01!O11+sz_gk_forg_2008_02!O11+sz_gk_forg_2008_03!O11</f>
        <v>2204</v>
      </c>
      <c r="P11" s="16">
        <f>sz_gk_forg_2008_01!P11+sz_gk_forg_2008_02!P11+sz_gk_forg_2008_03!P11</f>
        <v>1739</v>
      </c>
      <c r="Q11" s="17">
        <f>SUM(O11:P11)</f>
        <v>3943</v>
      </c>
      <c r="R11" s="15">
        <f>sz_gk_forg_2008_01!R11+sz_gk_forg_2008_02!R11+sz_gk_forg_2008_03!R11</f>
        <v>17</v>
      </c>
      <c r="S11" s="16">
        <f>sz_gk_forg_2008_01!S11+sz_gk_forg_2008_02!S11+sz_gk_forg_2008_03!S11</f>
        <v>17</v>
      </c>
      <c r="T11" s="17">
        <f>SUM(R11:S11)</f>
        <v>34</v>
      </c>
      <c r="U11" s="15">
        <f>sz_gk_forg_2008_01!U11+sz_gk_forg_2008_02!U11+sz_gk_forg_2008_03!U11</f>
        <v>0</v>
      </c>
      <c r="V11" s="16">
        <f>sz_gk_forg_2008_01!V11+sz_gk_forg_2008_02!V11+sz_gk_forg_2008_03!V11</f>
        <v>0</v>
      </c>
      <c r="W11" s="17">
        <f>SUM(U11:V11)</f>
        <v>0</v>
      </c>
      <c r="X11" s="15">
        <f>sz_gk_forg_2008_01!X11+sz_gk_forg_2008_02!X11+sz_gk_forg_2008_03!X11</f>
        <v>0</v>
      </c>
      <c r="Y11" s="16">
        <f>sz_gk_forg_2008_01!Y11+sz_gk_forg_2008_02!Y11+sz_gk_forg_2008_03!Y11</f>
        <v>0</v>
      </c>
      <c r="Z11" s="17">
        <f>SUM(X11:Y11)</f>
        <v>0</v>
      </c>
    </row>
    <row r="12" spans="1:26" ht="13.5" thickBot="1">
      <c r="A12" s="446"/>
      <c r="B12" s="117">
        <v>2008</v>
      </c>
      <c r="C12" s="20">
        <f>sz_gk_forg_2008_01!C12+sz_gk_forg_2008_02!C12+sz_gk_forg_2008_03!C12</f>
        <v>161245</v>
      </c>
      <c r="D12" s="21">
        <f>sz_gk_forg_2008_01!D12+sz_gk_forg_2008_02!D12+sz_gk_forg_2008_03!D12</f>
        <v>119114</v>
      </c>
      <c r="E12" s="22">
        <f>SUM(C12:D12)</f>
        <v>280359</v>
      </c>
      <c r="F12" s="20">
        <f>sz_gk_forg_2008_01!F12+sz_gk_forg_2008_02!F12+sz_gk_forg_2008_03!F12</f>
        <v>39452</v>
      </c>
      <c r="G12" s="21">
        <f>sz_gk_forg_2008_01!G12+sz_gk_forg_2008_02!G12+sz_gk_forg_2008_03!G12</f>
        <v>33373</v>
      </c>
      <c r="H12" s="22">
        <f aca="true" t="shared" si="0" ref="H12:H27">SUM(F12:G12)</f>
        <v>72825</v>
      </c>
      <c r="I12" s="20">
        <f>sz_gk_forg_2008_01!I12+sz_gk_forg_2008_02!I12+sz_gk_forg_2008_03!I12</f>
        <v>31347</v>
      </c>
      <c r="J12" s="21">
        <f>sz_gk_forg_2008_01!J12+sz_gk_forg_2008_02!J12+sz_gk_forg_2008_03!J12</f>
        <v>27072</v>
      </c>
      <c r="K12" s="22">
        <f>SUM(I12:J12)</f>
        <v>58419</v>
      </c>
      <c r="L12" s="20">
        <f>sz_gk_forg_2008_01!L12+sz_gk_forg_2008_02!L12+sz_gk_forg_2008_03!L12</f>
        <v>6249</v>
      </c>
      <c r="M12" s="21">
        <f>sz_gk_forg_2008_01!M12+sz_gk_forg_2008_02!M12+sz_gk_forg_2008_03!M12</f>
        <v>4942</v>
      </c>
      <c r="N12" s="22">
        <f>SUM(L12:M12)</f>
        <v>11191</v>
      </c>
      <c r="O12" s="20">
        <f>sz_gk_forg_2008_01!O12+sz_gk_forg_2008_02!O12+sz_gk_forg_2008_03!O12</f>
        <v>1848</v>
      </c>
      <c r="P12" s="21">
        <f>sz_gk_forg_2008_01!P12+sz_gk_forg_2008_02!P12+sz_gk_forg_2008_03!P12</f>
        <v>1352</v>
      </c>
      <c r="Q12" s="22">
        <f>SUM(O12:P12)</f>
        <v>3200</v>
      </c>
      <c r="R12" s="20">
        <f>sz_gk_forg_2008_01!R12+sz_gk_forg_2008_02!R12+sz_gk_forg_2008_03!R12</f>
        <v>8</v>
      </c>
      <c r="S12" s="21">
        <f>sz_gk_forg_2008_01!S12+sz_gk_forg_2008_02!S12+sz_gk_forg_2008_03!S12</f>
        <v>7</v>
      </c>
      <c r="T12" s="22">
        <f>SUM(R12:S12)</f>
        <v>15</v>
      </c>
      <c r="U12" s="20">
        <f>sz_gk_forg_2008_01!U12+sz_gk_forg_2008_02!U12+sz_gk_forg_2008_03!U12</f>
        <v>0</v>
      </c>
      <c r="V12" s="21">
        <f>sz_gk_forg_2008_01!V12+sz_gk_forg_2008_02!V12+sz_gk_forg_2008_03!V12</f>
        <v>0</v>
      </c>
      <c r="W12" s="22">
        <f>SUM(U12:V12)</f>
        <v>0</v>
      </c>
      <c r="X12" s="20">
        <f>sz_gk_forg_2008_01!X12+sz_gk_forg_2008_02!X12+sz_gk_forg_2008_03!X12</f>
        <v>0</v>
      </c>
      <c r="Y12" s="21">
        <f>sz_gk_forg_2008_01!Y12+sz_gk_forg_2008_02!Y12+sz_gk_forg_2008_03!Y12</f>
        <v>0</v>
      </c>
      <c r="Z12" s="22">
        <f>SUM(X12:Y12)</f>
        <v>0</v>
      </c>
    </row>
    <row r="13" spans="1:26" ht="13.5" thickBot="1">
      <c r="A13" s="446"/>
      <c r="B13" s="118" t="s">
        <v>0</v>
      </c>
      <c r="C13" s="89">
        <f>C12/C11-1</f>
        <v>-0.00548925278317447</v>
      </c>
      <c r="D13" s="71">
        <f>D12/D11-1</f>
        <v>0.16881562162692565</v>
      </c>
      <c r="E13" s="129">
        <f>E12/E11-1</f>
        <v>0.06178492302448446</v>
      </c>
      <c r="F13" s="26">
        <f aca="true" t="shared" si="1" ref="F13:T13">F12/F11-1</f>
        <v>0.19973239265296194</v>
      </c>
      <c r="G13" s="27">
        <f t="shared" si="1"/>
        <v>0.3434644337989614</v>
      </c>
      <c r="H13" s="25">
        <f t="shared" si="1"/>
        <v>0.2615851017756605</v>
      </c>
      <c r="I13" s="26">
        <f>I12/I11-1</f>
        <v>0.3103837471783295</v>
      </c>
      <c r="J13" s="27">
        <f>J12/J11-1</f>
        <v>0.515450067174205</v>
      </c>
      <c r="K13" s="25">
        <f>K12/K11-1</f>
        <v>0.3980519791317667</v>
      </c>
      <c r="L13" s="26">
        <f t="shared" si="1"/>
        <v>-0.07298620382732535</v>
      </c>
      <c r="M13" s="27">
        <f t="shared" si="1"/>
        <v>-0.05343803868990615</v>
      </c>
      <c r="N13" s="25">
        <f t="shared" si="1"/>
        <v>-0.06445410466477175</v>
      </c>
      <c r="O13" s="89">
        <f t="shared" si="1"/>
        <v>-0.16152450090744097</v>
      </c>
      <c r="P13" s="71">
        <f t="shared" si="1"/>
        <v>-0.22254169062679696</v>
      </c>
      <c r="Q13" s="25">
        <f t="shared" si="1"/>
        <v>-0.18843520162312954</v>
      </c>
      <c r="R13" s="26">
        <f t="shared" si="1"/>
        <v>-0.5294117647058824</v>
      </c>
      <c r="S13" s="27">
        <f t="shared" si="1"/>
        <v>-0.5882352941176471</v>
      </c>
      <c r="T13" s="25">
        <f t="shared" si="1"/>
        <v>-0.5588235294117647</v>
      </c>
      <c r="U13" s="140">
        <v>0</v>
      </c>
      <c r="V13" s="62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3.5" thickBot="1">
      <c r="A14" s="446" t="s">
        <v>8</v>
      </c>
      <c r="B14" s="119">
        <v>2007</v>
      </c>
      <c r="C14" s="15">
        <f>sz_gk_forg_2008_01!C14+sz_gk_forg_2008_02!C14+sz_gk_forg_2008_03!C14</f>
        <v>60125</v>
      </c>
      <c r="D14" s="16">
        <f>sz_gk_forg_2008_01!D14+sz_gk_forg_2008_02!D14+sz_gk_forg_2008_03!D14</f>
        <v>60717</v>
      </c>
      <c r="E14" s="17">
        <f>SUM(C14:D14)</f>
        <v>120842</v>
      </c>
      <c r="F14" s="15">
        <f>sz_gk_forg_2008_01!F14+sz_gk_forg_2008_02!F14+sz_gk_forg_2008_03!F14</f>
        <v>23948</v>
      </c>
      <c r="G14" s="16">
        <f>sz_gk_forg_2008_01!G14+sz_gk_forg_2008_02!G14+sz_gk_forg_2008_03!G14</f>
        <v>24002</v>
      </c>
      <c r="H14" s="17">
        <f t="shared" si="0"/>
        <v>47950</v>
      </c>
      <c r="I14" s="15">
        <f>sz_gk_forg_2008_01!I14+sz_gk_forg_2008_02!I14+sz_gk_forg_2008_03!I14</f>
        <v>0</v>
      </c>
      <c r="J14" s="16">
        <f>sz_gk_forg_2008_01!J14+sz_gk_forg_2008_02!J14+sz_gk_forg_2008_03!J14</f>
        <v>0</v>
      </c>
      <c r="K14" s="17">
        <v>0</v>
      </c>
      <c r="L14" s="15">
        <f>sz_gk_forg_2008_01!L14+sz_gk_forg_2008_02!L14+sz_gk_forg_2008_03!L14</f>
        <v>0</v>
      </c>
      <c r="M14" s="16">
        <f>sz_gk_forg_2008_01!M14+sz_gk_forg_2008_02!M14+sz_gk_forg_2008_03!M14</f>
        <v>0</v>
      </c>
      <c r="N14" s="17">
        <f>SUM(L14:M14)</f>
        <v>0</v>
      </c>
      <c r="O14" s="15">
        <f>sz_gk_forg_2008_01!O14+sz_gk_forg_2008_02!O14+sz_gk_forg_2008_03!O14</f>
        <v>0</v>
      </c>
      <c r="P14" s="16">
        <f>sz_gk_forg_2008_01!P14+sz_gk_forg_2008_02!P14+sz_gk_forg_2008_03!P14</f>
        <v>0</v>
      </c>
      <c r="Q14" s="17">
        <v>0</v>
      </c>
      <c r="R14" s="15">
        <f>sz_gk_forg_2008_01!R14+sz_gk_forg_2008_02!R14+sz_gk_forg_2008_03!R14</f>
        <v>0</v>
      </c>
      <c r="S14" s="16">
        <f>sz_gk_forg_2008_01!S14+sz_gk_forg_2008_02!S14+sz_gk_forg_2008_03!S14</f>
        <v>0</v>
      </c>
      <c r="T14" s="17">
        <v>0</v>
      </c>
      <c r="U14" s="15">
        <f>sz_gk_forg_2008_01!U14+sz_gk_forg_2008_02!U14+sz_gk_forg_2008_03!U14</f>
        <v>23948</v>
      </c>
      <c r="V14" s="16">
        <f>sz_gk_forg_2008_01!V14+sz_gk_forg_2008_02!V14+sz_gk_forg_2008_03!V14</f>
        <v>24002</v>
      </c>
      <c r="W14" s="17">
        <f>SUM(U14:V14)</f>
        <v>47950</v>
      </c>
      <c r="X14" s="15">
        <f>sz_gk_forg_2008_01!X14+sz_gk_forg_2008_02!X14+sz_gk_forg_2008_03!X14</f>
        <v>0</v>
      </c>
      <c r="Y14" s="16">
        <f>sz_gk_forg_2008_01!Y14+sz_gk_forg_2008_02!Y14+sz_gk_forg_2008_03!Y14</f>
        <v>0</v>
      </c>
      <c r="Z14" s="17">
        <f>SUM(X14:Y14)</f>
        <v>0</v>
      </c>
    </row>
    <row r="15" spans="1:26" ht="13.5" thickBot="1">
      <c r="A15" s="446"/>
      <c r="B15" s="120">
        <v>2008</v>
      </c>
      <c r="C15" s="20">
        <f>sz_gk_forg_2008_01!C15+sz_gk_forg_2008_02!C15+sz_gk_forg_2008_03!C15</f>
        <v>56135</v>
      </c>
      <c r="D15" s="21">
        <f>sz_gk_forg_2008_01!D15+sz_gk_forg_2008_02!D15+sz_gk_forg_2008_03!D15</f>
        <v>57645</v>
      </c>
      <c r="E15" s="22">
        <f>SUM(C15:D15)</f>
        <v>113780</v>
      </c>
      <c r="F15" s="20">
        <f>sz_gk_forg_2008_01!F15+sz_gk_forg_2008_02!F15+sz_gk_forg_2008_03!F15</f>
        <v>20049</v>
      </c>
      <c r="G15" s="21">
        <f>sz_gk_forg_2008_01!G15+sz_gk_forg_2008_02!G15+sz_gk_forg_2008_03!G15</f>
        <v>20367</v>
      </c>
      <c r="H15" s="22">
        <f t="shared" si="0"/>
        <v>40416</v>
      </c>
      <c r="I15" s="20">
        <f>sz_gk_forg_2008_01!I15+sz_gk_forg_2008_02!I15+sz_gk_forg_2008_03!I15</f>
        <v>0</v>
      </c>
      <c r="J15" s="21">
        <f>sz_gk_forg_2008_01!J15+sz_gk_forg_2008_02!J15+sz_gk_forg_2008_03!J15</f>
        <v>0</v>
      </c>
      <c r="K15" s="22">
        <v>0</v>
      </c>
      <c r="L15" s="20">
        <f>sz_gk_forg_2008_01!L15+sz_gk_forg_2008_02!L15+sz_gk_forg_2008_03!L15</f>
        <v>0</v>
      </c>
      <c r="M15" s="21">
        <f>sz_gk_forg_2008_01!M15+sz_gk_forg_2008_02!M15+sz_gk_forg_2008_03!M15</f>
        <v>0</v>
      </c>
      <c r="N15" s="22">
        <f>SUM(L15:M15)</f>
        <v>0</v>
      </c>
      <c r="O15" s="20">
        <f>sz_gk_forg_2008_01!O15+sz_gk_forg_2008_02!O15+sz_gk_forg_2008_03!O15</f>
        <v>0</v>
      </c>
      <c r="P15" s="21">
        <f>sz_gk_forg_2008_01!P15+sz_gk_forg_2008_02!P15+sz_gk_forg_2008_03!P15</f>
        <v>0</v>
      </c>
      <c r="Q15" s="22">
        <v>0</v>
      </c>
      <c r="R15" s="20">
        <f>sz_gk_forg_2008_01!R15+sz_gk_forg_2008_02!R15+sz_gk_forg_2008_03!R15</f>
        <v>0</v>
      </c>
      <c r="S15" s="21">
        <f>sz_gk_forg_2008_01!S15+sz_gk_forg_2008_02!S15+sz_gk_forg_2008_03!S15</f>
        <v>0</v>
      </c>
      <c r="T15" s="22">
        <v>0</v>
      </c>
      <c r="U15" s="20">
        <f>sz_gk_forg_2008_01!U15+sz_gk_forg_2008_02!U15+sz_gk_forg_2008_03!U15</f>
        <v>20049</v>
      </c>
      <c r="V15" s="21">
        <f>sz_gk_forg_2008_01!V15+sz_gk_forg_2008_02!V15+sz_gk_forg_2008_03!V15</f>
        <v>20367</v>
      </c>
      <c r="W15" s="22">
        <f>SUM(U15:V15)</f>
        <v>40416</v>
      </c>
      <c r="X15" s="20">
        <f>sz_gk_forg_2008_01!X15+sz_gk_forg_2008_02!X15+sz_gk_forg_2008_03!X15</f>
        <v>0</v>
      </c>
      <c r="Y15" s="21">
        <f>sz_gk_forg_2008_01!Y15+sz_gk_forg_2008_02!Y15+sz_gk_forg_2008_03!Y15</f>
        <v>0</v>
      </c>
      <c r="Z15" s="22">
        <f>SUM(X15:Y15)</f>
        <v>0</v>
      </c>
    </row>
    <row r="16" spans="1:26" ht="13.5" thickBot="1">
      <c r="A16" s="446"/>
      <c r="B16" s="121" t="s">
        <v>0</v>
      </c>
      <c r="C16" s="89">
        <f aca="true" t="shared" si="2" ref="C16:H16">C15/C14-1</f>
        <v>-0.06636174636174641</v>
      </c>
      <c r="D16" s="71">
        <f t="shared" si="2"/>
        <v>-0.050595385147487515</v>
      </c>
      <c r="E16" s="25">
        <f t="shared" si="2"/>
        <v>-0.05843994637625993</v>
      </c>
      <c r="F16" s="26">
        <f t="shared" si="2"/>
        <v>-0.16281109069650912</v>
      </c>
      <c r="G16" s="27">
        <f t="shared" si="2"/>
        <v>-0.15144571285726194</v>
      </c>
      <c r="H16" s="25">
        <f t="shared" si="2"/>
        <v>-0.15712200208550575</v>
      </c>
      <c r="I16" s="140">
        <v>0</v>
      </c>
      <c r="J16" s="62">
        <v>0</v>
      </c>
      <c r="K16" s="58">
        <v>0</v>
      </c>
      <c r="L16" s="104">
        <v>0</v>
      </c>
      <c r="M16" s="49">
        <v>0</v>
      </c>
      <c r="N16" s="50">
        <v>0</v>
      </c>
      <c r="O16" s="105">
        <v>0</v>
      </c>
      <c r="P16" s="142">
        <v>0</v>
      </c>
      <c r="Q16" s="109">
        <v>0</v>
      </c>
      <c r="R16" s="107">
        <v>0</v>
      </c>
      <c r="S16" s="108">
        <v>0</v>
      </c>
      <c r="T16" s="109">
        <v>0</v>
      </c>
      <c r="U16" s="167">
        <f>U15/U14-1</f>
        <v>-0.16281109069650912</v>
      </c>
      <c r="V16" s="29">
        <f>V15/V14-1</f>
        <v>-0.15144571285726194</v>
      </c>
      <c r="W16" s="25">
        <f>W15/W14-1</f>
        <v>-0.15712200208550575</v>
      </c>
      <c r="X16" s="107">
        <v>0</v>
      </c>
      <c r="Y16" s="108">
        <v>0</v>
      </c>
      <c r="Z16" s="109">
        <v>0</v>
      </c>
    </row>
    <row r="17" spans="1:26" ht="13.5" thickBot="1">
      <c r="A17" s="446" t="s">
        <v>9</v>
      </c>
      <c r="B17" s="122">
        <v>2007</v>
      </c>
      <c r="C17" s="15">
        <f>sz_gk_forg_2008_01!C17+sz_gk_forg_2008_02!C17+sz_gk_forg_2008_03!C17</f>
        <v>95314</v>
      </c>
      <c r="D17" s="16">
        <f>sz_gk_forg_2008_01!D17+sz_gk_forg_2008_02!D17+sz_gk_forg_2008_03!D17</f>
        <v>74828</v>
      </c>
      <c r="E17" s="17">
        <f>SUM(C17:D17)</f>
        <v>170142</v>
      </c>
      <c r="F17" s="15">
        <f>sz_gk_forg_2008_01!F17+sz_gk_forg_2008_02!F17+sz_gk_forg_2008_03!F17</f>
        <v>51629</v>
      </c>
      <c r="G17" s="16">
        <f>sz_gk_forg_2008_01!G17+sz_gk_forg_2008_02!G17+sz_gk_forg_2008_03!G17</f>
        <v>43954</v>
      </c>
      <c r="H17" s="17">
        <f t="shared" si="0"/>
        <v>95583</v>
      </c>
      <c r="I17" s="15">
        <f>sz_gk_forg_2008_01!I17+sz_gk_forg_2008_02!I17+sz_gk_forg_2008_03!I17</f>
        <v>18294</v>
      </c>
      <c r="J17" s="16">
        <f>sz_gk_forg_2008_01!J17+sz_gk_forg_2008_02!J17+sz_gk_forg_2008_03!J17</f>
        <v>17720</v>
      </c>
      <c r="K17" s="17">
        <f>SUM(I17:J17)</f>
        <v>36014</v>
      </c>
      <c r="L17" s="15">
        <f>sz_gk_forg_2008_01!L17+sz_gk_forg_2008_02!L17+sz_gk_forg_2008_03!L17</f>
        <v>32783</v>
      </c>
      <c r="M17" s="16">
        <f>sz_gk_forg_2008_01!M17+sz_gk_forg_2008_02!M17+sz_gk_forg_2008_03!M17</f>
        <v>25784</v>
      </c>
      <c r="N17" s="17">
        <f>SUM(L17:M17)</f>
        <v>58567</v>
      </c>
      <c r="O17" s="15">
        <f>sz_gk_forg_2008_01!O17+sz_gk_forg_2008_02!O17+sz_gk_forg_2008_03!O17</f>
        <v>534</v>
      </c>
      <c r="P17" s="16">
        <f>sz_gk_forg_2008_01!P17+sz_gk_forg_2008_02!P17+sz_gk_forg_2008_03!P17</f>
        <v>433</v>
      </c>
      <c r="Q17" s="17">
        <f>SUM(O17:P17)</f>
        <v>967</v>
      </c>
      <c r="R17" s="15">
        <f>sz_gk_forg_2008_01!R17+sz_gk_forg_2008_02!R17+sz_gk_forg_2008_03!R17</f>
        <v>18</v>
      </c>
      <c r="S17" s="16">
        <f>sz_gk_forg_2008_01!S17+sz_gk_forg_2008_02!S17+sz_gk_forg_2008_03!S17</f>
        <v>17</v>
      </c>
      <c r="T17" s="17">
        <f>SUM(R17:S17)</f>
        <v>35</v>
      </c>
      <c r="U17" s="15">
        <f>sz_gk_forg_2008_01!U17+sz_gk_forg_2008_02!U17+sz_gk_forg_2008_03!U17</f>
        <v>0</v>
      </c>
      <c r="V17" s="16">
        <f>sz_gk_forg_2008_01!V17+sz_gk_forg_2008_02!V17+sz_gk_forg_2008_03!V17</f>
        <v>0</v>
      </c>
      <c r="W17" s="17">
        <f>SUM(U17:V17)</f>
        <v>0</v>
      </c>
      <c r="X17" s="15">
        <f>sz_gk_forg_2008_01!X17+sz_gk_forg_2008_02!X17+sz_gk_forg_2008_03!X17</f>
        <v>0</v>
      </c>
      <c r="Y17" s="16">
        <f>sz_gk_forg_2008_01!Y17+sz_gk_forg_2008_02!Y17+sz_gk_forg_2008_03!Y17</f>
        <v>0</v>
      </c>
      <c r="Z17" s="17">
        <f>SUM(X17:Y17)</f>
        <v>0</v>
      </c>
    </row>
    <row r="18" spans="1:26" ht="13.5" thickBot="1">
      <c r="A18" s="446"/>
      <c r="B18" s="120">
        <v>2008</v>
      </c>
      <c r="C18" s="20">
        <f>sz_gk_forg_2008_01!C18+sz_gk_forg_2008_02!C18+sz_gk_forg_2008_03!C18</f>
        <v>120640</v>
      </c>
      <c r="D18" s="21">
        <f>sz_gk_forg_2008_01!D18+sz_gk_forg_2008_02!D18+sz_gk_forg_2008_03!D18</f>
        <v>92076</v>
      </c>
      <c r="E18" s="22">
        <f>SUM(C18:D18)</f>
        <v>212716</v>
      </c>
      <c r="F18" s="20">
        <f>sz_gk_forg_2008_01!F18+sz_gk_forg_2008_02!F18+sz_gk_forg_2008_03!F18</f>
        <v>77344</v>
      </c>
      <c r="G18" s="21">
        <f>sz_gk_forg_2008_01!G18+sz_gk_forg_2008_02!G18+sz_gk_forg_2008_03!G18</f>
        <v>58157</v>
      </c>
      <c r="H18" s="22">
        <f t="shared" si="0"/>
        <v>135501</v>
      </c>
      <c r="I18" s="20">
        <f>sz_gk_forg_2008_01!I18+sz_gk_forg_2008_02!I18+sz_gk_forg_2008_03!I18</f>
        <v>28263</v>
      </c>
      <c r="J18" s="21">
        <f>sz_gk_forg_2008_01!J18+sz_gk_forg_2008_02!J18+sz_gk_forg_2008_03!J18</f>
        <v>30521</v>
      </c>
      <c r="K18" s="22">
        <f>SUM(I18:J18)</f>
        <v>58784</v>
      </c>
      <c r="L18" s="20">
        <f>sz_gk_forg_2008_01!L18+sz_gk_forg_2008_02!L18+sz_gk_forg_2008_03!L18</f>
        <v>48801</v>
      </c>
      <c r="M18" s="21">
        <f>sz_gk_forg_2008_01!M18+sz_gk_forg_2008_02!M18+sz_gk_forg_2008_03!M18</f>
        <v>27481</v>
      </c>
      <c r="N18" s="22">
        <f aca="true" t="shared" si="3" ref="N18:N27">SUM(L18:M18)</f>
        <v>76282</v>
      </c>
      <c r="O18" s="20">
        <f>sz_gk_forg_2008_01!O18+sz_gk_forg_2008_02!O18+sz_gk_forg_2008_03!O18</f>
        <v>277</v>
      </c>
      <c r="P18" s="21">
        <f>sz_gk_forg_2008_01!P18+sz_gk_forg_2008_02!P18+sz_gk_forg_2008_03!P18</f>
        <v>151</v>
      </c>
      <c r="Q18" s="22">
        <f>SUM(O18:P18)</f>
        <v>428</v>
      </c>
      <c r="R18" s="20">
        <f>sz_gk_forg_2008_01!R18+sz_gk_forg_2008_02!R18+sz_gk_forg_2008_03!R18</f>
        <v>3</v>
      </c>
      <c r="S18" s="21">
        <f>sz_gk_forg_2008_01!S18+sz_gk_forg_2008_02!S18+sz_gk_forg_2008_03!S18</f>
        <v>4</v>
      </c>
      <c r="T18" s="22">
        <f>SUM(R18:S18)</f>
        <v>7</v>
      </c>
      <c r="U18" s="20">
        <f>sz_gk_forg_2008_01!U18+sz_gk_forg_2008_02!U18+sz_gk_forg_2008_03!U18</f>
        <v>0</v>
      </c>
      <c r="V18" s="21">
        <f>sz_gk_forg_2008_01!V18+sz_gk_forg_2008_02!V18+sz_gk_forg_2008_03!V18</f>
        <v>0</v>
      </c>
      <c r="W18" s="22">
        <f>SUM(U18:V18)</f>
        <v>0</v>
      </c>
      <c r="X18" s="20">
        <f>sz_gk_forg_2008_01!X18+sz_gk_forg_2008_02!X18+sz_gk_forg_2008_03!X18</f>
        <v>0</v>
      </c>
      <c r="Y18" s="21">
        <f>sz_gk_forg_2008_01!Y18+sz_gk_forg_2008_02!Y18+sz_gk_forg_2008_03!Y18</f>
        <v>0</v>
      </c>
      <c r="Z18" s="22">
        <f>SUM(X18:Y18)</f>
        <v>0</v>
      </c>
    </row>
    <row r="19" spans="1:26" ht="13.5" thickBot="1">
      <c r="A19" s="446"/>
      <c r="B19" s="118" t="s">
        <v>0</v>
      </c>
      <c r="C19" s="90">
        <f>C18/C17-1</f>
        <v>0.26571122815116355</v>
      </c>
      <c r="D19" s="78">
        <f>D18/D17-1</f>
        <v>0.23050195114128402</v>
      </c>
      <c r="E19" s="91">
        <f aca="true" t="shared" si="4" ref="E19:T19">E18/E17-1</f>
        <v>0.25022628157656546</v>
      </c>
      <c r="F19" s="26">
        <f t="shared" si="4"/>
        <v>0.4980727885490712</v>
      </c>
      <c r="G19" s="27">
        <f t="shared" si="4"/>
        <v>0.32313327569732</v>
      </c>
      <c r="H19" s="25">
        <f t="shared" si="4"/>
        <v>0.4176265653934277</v>
      </c>
      <c r="I19" s="26">
        <f>I18/I17-1</f>
        <v>0.5449327648409314</v>
      </c>
      <c r="J19" s="27">
        <f>J18/J17-1</f>
        <v>0.7224040632054176</v>
      </c>
      <c r="K19" s="25">
        <f t="shared" si="4"/>
        <v>0.6322541233964569</v>
      </c>
      <c r="L19" s="26">
        <f t="shared" si="4"/>
        <v>0.4886068999176403</v>
      </c>
      <c r="M19" s="27">
        <f t="shared" si="4"/>
        <v>0.06581600992863801</v>
      </c>
      <c r="N19" s="25">
        <f t="shared" si="4"/>
        <v>0.3024740895043283</v>
      </c>
      <c r="O19" s="89">
        <f t="shared" si="4"/>
        <v>-0.48127340823970033</v>
      </c>
      <c r="P19" s="71">
        <f t="shared" si="4"/>
        <v>-0.6512702078521939</v>
      </c>
      <c r="Q19" s="25">
        <f t="shared" si="4"/>
        <v>-0.5573940020682524</v>
      </c>
      <c r="R19" s="26">
        <f t="shared" si="4"/>
        <v>-0.8333333333333334</v>
      </c>
      <c r="S19" s="27">
        <f t="shared" si="4"/>
        <v>-0.7647058823529411</v>
      </c>
      <c r="T19" s="25">
        <f t="shared" si="4"/>
        <v>-0.8</v>
      </c>
      <c r="U19" s="140">
        <v>0</v>
      </c>
      <c r="V19" s="62">
        <v>0</v>
      </c>
      <c r="W19" s="109">
        <v>0</v>
      </c>
      <c r="X19" s="140">
        <v>0</v>
      </c>
      <c r="Y19" s="62">
        <v>0</v>
      </c>
      <c r="Z19" s="109">
        <v>0</v>
      </c>
    </row>
    <row r="20" spans="1:26" ht="12.75">
      <c r="A20" s="394" t="s">
        <v>31</v>
      </c>
      <c r="B20" s="122">
        <v>2007</v>
      </c>
      <c r="C20" s="15">
        <f>sz_gk_forg_2008_01!C20+sz_gk_forg_2008_02!C20+sz_gk_forg_2008_03!C20</f>
        <v>9</v>
      </c>
      <c r="D20" s="16">
        <f>sz_gk_forg_2008_01!D20+sz_gk_forg_2008_02!D20+sz_gk_forg_2008_03!D20</f>
        <v>8</v>
      </c>
      <c r="E20" s="17">
        <f>SUM(C20:D20)</f>
        <v>17</v>
      </c>
      <c r="F20" s="15">
        <f>sz_gk_forg_2008_01!F20+sz_gk_forg_2008_02!F20+sz_gk_forg_2008_03!F20</f>
        <v>2</v>
      </c>
      <c r="G20" s="16">
        <f>sz_gk_forg_2008_01!G20+sz_gk_forg_2008_02!G20+sz_gk_forg_2008_03!G20</f>
        <v>2</v>
      </c>
      <c r="H20" s="17">
        <f>SUM(F20:G20)</f>
        <v>4</v>
      </c>
      <c r="I20" s="15">
        <f>sz_gk_forg_2008_01!I20+sz_gk_forg_2008_02!I20+sz_gk_forg_2008_03!I20</f>
        <v>0</v>
      </c>
      <c r="J20" s="16">
        <f>sz_gk_forg_2008_01!J20+sz_gk_forg_2008_02!J20+sz_gk_forg_2008_03!J20</f>
        <v>0</v>
      </c>
      <c r="K20" s="17">
        <f>SUM(I20:J20)</f>
        <v>0</v>
      </c>
      <c r="L20" s="15">
        <f>sz_gk_forg_2008_01!L20+sz_gk_forg_2008_02!L20+sz_gk_forg_2008_03!L20</f>
        <v>0</v>
      </c>
      <c r="M20" s="16">
        <f>sz_gk_forg_2008_01!M20+sz_gk_forg_2008_02!M20+sz_gk_forg_2008_03!M20</f>
        <v>0</v>
      </c>
      <c r="N20" s="17">
        <f>SUM(L20:M20)</f>
        <v>0</v>
      </c>
      <c r="O20" s="15">
        <f>sz_gk_forg_2008_01!O20+sz_gk_forg_2008_02!O20+sz_gk_forg_2008_03!O20</f>
        <v>0</v>
      </c>
      <c r="P20" s="16">
        <f>sz_gk_forg_2008_01!P20+sz_gk_forg_2008_02!P20+sz_gk_forg_2008_03!P20</f>
        <v>0</v>
      </c>
      <c r="Q20" s="17">
        <f>SUM(O20:P20)</f>
        <v>0</v>
      </c>
      <c r="R20" s="15">
        <f>sz_gk_forg_2008_01!R20+sz_gk_forg_2008_02!R20+sz_gk_forg_2008_03!R20</f>
        <v>0</v>
      </c>
      <c r="S20" s="16">
        <f>sz_gk_forg_2008_01!S20+sz_gk_forg_2008_02!S20+sz_gk_forg_2008_03!S20</f>
        <v>0</v>
      </c>
      <c r="T20" s="17">
        <f>SUM(R20:S20)</f>
        <v>0</v>
      </c>
      <c r="U20" s="15">
        <f>sz_gk_forg_2008_01!U20+sz_gk_forg_2008_02!U20+sz_gk_forg_2008_03!U20</f>
        <v>0</v>
      </c>
      <c r="V20" s="16">
        <f>sz_gk_forg_2008_01!V20+sz_gk_forg_2008_02!V20+sz_gk_forg_2008_03!V20</f>
        <v>0</v>
      </c>
      <c r="W20" s="17">
        <f>SUM(U20:V20)</f>
        <v>0</v>
      </c>
      <c r="X20" s="15">
        <f>sz_gk_forg_2008_01!X20+sz_gk_forg_2008_02!X20+sz_gk_forg_2008_03!X20</f>
        <v>2</v>
      </c>
      <c r="Y20" s="16">
        <f>sz_gk_forg_2008_01!Y20+sz_gk_forg_2008_02!Y20+sz_gk_forg_2008_03!Y20</f>
        <v>2</v>
      </c>
      <c r="Z20" s="17">
        <f>SUM(X20:Y20)</f>
        <v>4</v>
      </c>
    </row>
    <row r="21" spans="1:26" ht="12.75">
      <c r="A21" s="395"/>
      <c r="B21" s="120">
        <v>2008</v>
      </c>
      <c r="C21" s="20">
        <f>sz_gk_forg_2008_01!C21+sz_gk_forg_2008_02!C21+sz_gk_forg_2008_03!C21</f>
        <v>9</v>
      </c>
      <c r="D21" s="21">
        <f>sz_gk_forg_2008_01!D21+sz_gk_forg_2008_02!D21+sz_gk_forg_2008_03!D21</f>
        <v>10</v>
      </c>
      <c r="E21" s="22">
        <f>SUM(C21:D21)</f>
        <v>19</v>
      </c>
      <c r="F21" s="20">
        <f>sz_gk_forg_2008_01!F21+sz_gk_forg_2008_02!F21+sz_gk_forg_2008_03!F21</f>
        <v>3</v>
      </c>
      <c r="G21" s="21">
        <f>sz_gk_forg_2008_01!G21+sz_gk_forg_2008_02!G21+sz_gk_forg_2008_03!G21</f>
        <v>3</v>
      </c>
      <c r="H21" s="22">
        <f>SUM(F21:G21)</f>
        <v>6</v>
      </c>
      <c r="I21" s="20">
        <f>sz_gk_forg_2008_01!I21+sz_gk_forg_2008_02!I21+sz_gk_forg_2008_03!I21</f>
        <v>0</v>
      </c>
      <c r="J21" s="21">
        <f>sz_gk_forg_2008_01!J21+sz_gk_forg_2008_02!J21+sz_gk_forg_2008_03!J21</f>
        <v>0</v>
      </c>
      <c r="K21" s="22">
        <f>SUM(I21:J21)</f>
        <v>0</v>
      </c>
      <c r="L21" s="20">
        <f>sz_gk_forg_2008_01!L21+sz_gk_forg_2008_02!L21+sz_gk_forg_2008_03!L21</f>
        <v>0</v>
      </c>
      <c r="M21" s="21">
        <f>sz_gk_forg_2008_01!M21+sz_gk_forg_2008_02!M21+sz_gk_forg_2008_03!M21</f>
        <v>0</v>
      </c>
      <c r="N21" s="22">
        <f>SUM(L21:M21)</f>
        <v>0</v>
      </c>
      <c r="O21" s="20">
        <f>sz_gk_forg_2008_01!O21+sz_gk_forg_2008_02!O21+sz_gk_forg_2008_03!O21</f>
        <v>0</v>
      </c>
      <c r="P21" s="21">
        <f>sz_gk_forg_2008_01!P21+sz_gk_forg_2008_02!P21+sz_gk_forg_2008_03!P21</f>
        <v>0</v>
      </c>
      <c r="Q21" s="22">
        <f>SUM(O21:P21)</f>
        <v>0</v>
      </c>
      <c r="R21" s="20">
        <f>sz_gk_forg_2008_01!R21+sz_gk_forg_2008_02!R21+sz_gk_forg_2008_03!R21</f>
        <v>0</v>
      </c>
      <c r="S21" s="21">
        <f>sz_gk_forg_2008_01!S21+sz_gk_forg_2008_02!S21+sz_gk_forg_2008_03!S21</f>
        <v>0</v>
      </c>
      <c r="T21" s="22">
        <f>SUM(R21:S21)</f>
        <v>0</v>
      </c>
      <c r="U21" s="20">
        <f>sz_gk_forg_2008_01!U21+sz_gk_forg_2008_02!U21+sz_gk_forg_2008_03!U21</f>
        <v>0</v>
      </c>
      <c r="V21" s="21">
        <f>sz_gk_forg_2008_01!V21+sz_gk_forg_2008_02!V21+sz_gk_forg_2008_03!V21</f>
        <v>0</v>
      </c>
      <c r="W21" s="22">
        <f>SUM(U21:V21)</f>
        <v>0</v>
      </c>
      <c r="X21" s="20">
        <f>sz_gk_forg_2008_01!X21+sz_gk_forg_2008_02!X21+sz_gk_forg_2008_03!X21</f>
        <v>3</v>
      </c>
      <c r="Y21" s="21">
        <f>sz_gk_forg_2008_01!Y21+sz_gk_forg_2008_02!Y21+sz_gk_forg_2008_03!Y21</f>
        <v>3</v>
      </c>
      <c r="Z21" s="22">
        <f>SUM(X21:Y21)</f>
        <v>6</v>
      </c>
    </row>
    <row r="22" spans="1:26" ht="13.5" thickBot="1">
      <c r="A22" s="396"/>
      <c r="B22" s="123" t="s">
        <v>0</v>
      </c>
      <c r="C22" s="89">
        <f aca="true" t="shared" si="5" ref="C22:H22">C21/C20-1</f>
        <v>0</v>
      </c>
      <c r="D22" s="71">
        <f t="shared" si="5"/>
        <v>0.25</v>
      </c>
      <c r="E22" s="129">
        <f t="shared" si="5"/>
        <v>0.11764705882352944</v>
      </c>
      <c r="F22" s="89">
        <f t="shared" si="5"/>
        <v>0.5</v>
      </c>
      <c r="G22" s="71">
        <f t="shared" si="5"/>
        <v>0.5</v>
      </c>
      <c r="H22" s="129">
        <f t="shared" si="5"/>
        <v>0.5</v>
      </c>
      <c r="I22" s="140">
        <v>0</v>
      </c>
      <c r="J22" s="62">
        <v>0</v>
      </c>
      <c r="K22" s="114">
        <v>0</v>
      </c>
      <c r="L22" s="140">
        <v>0</v>
      </c>
      <c r="M22" s="62">
        <v>0</v>
      </c>
      <c r="N22" s="114">
        <v>0</v>
      </c>
      <c r="O22" s="178">
        <v>0</v>
      </c>
      <c r="P22" s="142">
        <v>0</v>
      </c>
      <c r="Q22" s="114">
        <v>0</v>
      </c>
      <c r="R22" s="140">
        <v>0</v>
      </c>
      <c r="S22" s="62">
        <v>0</v>
      </c>
      <c r="T22" s="114">
        <v>0</v>
      </c>
      <c r="U22" s="140">
        <v>0</v>
      </c>
      <c r="V22" s="62">
        <v>0</v>
      </c>
      <c r="W22" s="109">
        <v>0</v>
      </c>
      <c r="X22" s="167">
        <f>X21/X20-1</f>
        <v>0.5</v>
      </c>
      <c r="Y22" s="29">
        <f>Y21/Y20-1</f>
        <v>0.5</v>
      </c>
      <c r="Z22" s="168">
        <f>Z21/Z20-1</f>
        <v>0.5</v>
      </c>
    </row>
    <row r="23" spans="1:26" ht="13.5" thickBot="1">
      <c r="A23" s="446" t="s">
        <v>10</v>
      </c>
      <c r="B23" s="119">
        <v>2007</v>
      </c>
      <c r="C23" s="20">
        <f>sz_gk_forg_2008_01!C23+sz_gk_forg_2008_02!C23+sz_gk_forg_2008_03!C23</f>
        <v>86313</v>
      </c>
      <c r="D23" s="21">
        <f>sz_gk_forg_2008_01!D23+sz_gk_forg_2008_02!D23+sz_gk_forg_2008_03!D23</f>
        <v>69402</v>
      </c>
      <c r="E23" s="17">
        <f>SUM(C23:D23)</f>
        <v>155715</v>
      </c>
      <c r="F23" s="15">
        <f>sz_gk_forg_2008_01!F23+sz_gk_forg_2008_02!F23+sz_gk_forg_2008_03!F23</f>
        <v>33487</v>
      </c>
      <c r="G23" s="16">
        <f>sz_gk_forg_2008_01!G23+sz_gk_forg_2008_02!G23+sz_gk_forg_2008_03!G23</f>
        <v>29075</v>
      </c>
      <c r="H23" s="17">
        <f t="shared" si="0"/>
        <v>62562</v>
      </c>
      <c r="I23" s="15">
        <f>sz_gk_forg_2008_01!I23+sz_gk_forg_2008_02!I23+sz_gk_forg_2008_03!I23</f>
        <v>29979</v>
      </c>
      <c r="J23" s="16">
        <f>sz_gk_forg_2008_01!J23+sz_gk_forg_2008_02!J23+sz_gk_forg_2008_03!J23</f>
        <v>26652</v>
      </c>
      <c r="K23" s="17">
        <f>SUM(I23:J23)</f>
        <v>56631</v>
      </c>
      <c r="L23" s="15">
        <f>sz_gk_forg_2008_01!L23+sz_gk_forg_2008_02!L23+sz_gk_forg_2008_03!L23</f>
        <v>3257</v>
      </c>
      <c r="M23" s="16">
        <f>sz_gk_forg_2008_01!M23+sz_gk_forg_2008_02!M23+sz_gk_forg_2008_03!M23</f>
        <v>2319</v>
      </c>
      <c r="N23" s="17">
        <f t="shared" si="3"/>
        <v>5576</v>
      </c>
      <c r="O23" s="15">
        <f>sz_gk_forg_2008_01!O23+sz_gk_forg_2008_02!O23+sz_gk_forg_2008_03!O23</f>
        <v>238</v>
      </c>
      <c r="P23" s="16">
        <f>sz_gk_forg_2008_01!P23+sz_gk_forg_2008_02!P23+sz_gk_forg_2008_03!P23</f>
        <v>76</v>
      </c>
      <c r="Q23" s="17">
        <f>SUM(O23:P23)</f>
        <v>314</v>
      </c>
      <c r="R23" s="15">
        <f>sz_gk_forg_2008_01!R23+sz_gk_forg_2008_02!R23+sz_gk_forg_2008_03!R23</f>
        <v>13</v>
      </c>
      <c r="S23" s="16">
        <f>sz_gk_forg_2008_01!S23+sz_gk_forg_2008_02!S23+sz_gk_forg_2008_03!S23</f>
        <v>28</v>
      </c>
      <c r="T23" s="17">
        <f>SUM(R23:S23)</f>
        <v>41</v>
      </c>
      <c r="U23" s="15">
        <f>sz_gk_forg_2008_01!U23+sz_gk_forg_2008_02!U23+sz_gk_forg_2008_03!U23</f>
        <v>0</v>
      </c>
      <c r="V23" s="16">
        <f>sz_gk_forg_2008_01!V23+sz_gk_forg_2008_02!V23+sz_gk_forg_2008_03!V23</f>
        <v>0</v>
      </c>
      <c r="W23" s="17">
        <f>SUM(U23:V23)</f>
        <v>0</v>
      </c>
      <c r="X23" s="15">
        <f>sz_gk_forg_2008_01!X23+sz_gk_forg_2008_02!X23+sz_gk_forg_2008_03!X23</f>
        <v>0</v>
      </c>
      <c r="Y23" s="16">
        <f>sz_gk_forg_2008_01!Y23+sz_gk_forg_2008_02!Y23+sz_gk_forg_2008_03!Y23</f>
        <v>0</v>
      </c>
      <c r="Z23" s="17">
        <f>SUM(X23:Y23)</f>
        <v>0</v>
      </c>
    </row>
    <row r="24" spans="1:26" ht="13.5" thickBot="1">
      <c r="A24" s="446"/>
      <c r="B24" s="120">
        <v>2008</v>
      </c>
      <c r="C24" s="20">
        <f>sz_gk_forg_2008_01!C24+sz_gk_forg_2008_02!C24+sz_gk_forg_2008_03!C24</f>
        <v>89067</v>
      </c>
      <c r="D24" s="21">
        <f>sz_gk_forg_2008_01!D24+sz_gk_forg_2008_02!D24+sz_gk_forg_2008_03!D24</f>
        <v>81010</v>
      </c>
      <c r="E24" s="22">
        <f>SUM(C24:D24)</f>
        <v>170077</v>
      </c>
      <c r="F24" s="20">
        <f>sz_gk_forg_2008_01!F24+sz_gk_forg_2008_02!F24+sz_gk_forg_2008_03!F24</f>
        <v>34815</v>
      </c>
      <c r="G24" s="21">
        <f>sz_gk_forg_2008_01!G24+sz_gk_forg_2008_02!G24+sz_gk_forg_2008_03!G24</f>
        <v>33987</v>
      </c>
      <c r="H24" s="22">
        <f t="shared" si="0"/>
        <v>68802</v>
      </c>
      <c r="I24" s="20">
        <f>sz_gk_forg_2008_01!I24+sz_gk_forg_2008_02!I24+sz_gk_forg_2008_03!I24</f>
        <v>32154</v>
      </c>
      <c r="J24" s="21">
        <f>sz_gk_forg_2008_01!J24+sz_gk_forg_2008_02!J24+sz_gk_forg_2008_03!J24</f>
        <v>31806</v>
      </c>
      <c r="K24" s="22">
        <f>SUM(I24:J24)</f>
        <v>63960</v>
      </c>
      <c r="L24" s="20">
        <f>sz_gk_forg_2008_01!L24+sz_gk_forg_2008_02!L24+sz_gk_forg_2008_03!L24</f>
        <v>2465</v>
      </c>
      <c r="M24" s="21">
        <f>sz_gk_forg_2008_01!M24+sz_gk_forg_2008_02!M24+sz_gk_forg_2008_03!M24</f>
        <v>2070</v>
      </c>
      <c r="N24" s="22">
        <f t="shared" si="3"/>
        <v>4535</v>
      </c>
      <c r="O24" s="20">
        <f>sz_gk_forg_2008_01!O24+sz_gk_forg_2008_02!O24+sz_gk_forg_2008_03!O24</f>
        <v>170</v>
      </c>
      <c r="P24" s="21">
        <f>sz_gk_forg_2008_01!P24+sz_gk_forg_2008_02!P24+sz_gk_forg_2008_03!P24</f>
        <v>78</v>
      </c>
      <c r="Q24" s="22">
        <f>SUM(O24:P24)</f>
        <v>248</v>
      </c>
      <c r="R24" s="20">
        <f>sz_gk_forg_2008_01!R24+sz_gk_forg_2008_02!R24+sz_gk_forg_2008_03!R24</f>
        <v>26</v>
      </c>
      <c r="S24" s="21">
        <f>sz_gk_forg_2008_01!S24+sz_gk_forg_2008_02!S24+sz_gk_forg_2008_03!S24</f>
        <v>33</v>
      </c>
      <c r="T24" s="22">
        <f>SUM(R24:S24)</f>
        <v>59</v>
      </c>
      <c r="U24" s="20">
        <f>sz_gk_forg_2008_01!U24+sz_gk_forg_2008_02!U24+sz_gk_forg_2008_03!U24</f>
        <v>0</v>
      </c>
      <c r="V24" s="21">
        <f>sz_gk_forg_2008_01!V24+sz_gk_forg_2008_02!V24+sz_gk_forg_2008_03!V24</f>
        <v>0</v>
      </c>
      <c r="W24" s="22">
        <f>SUM(U24:V24)</f>
        <v>0</v>
      </c>
      <c r="X24" s="20">
        <f>sz_gk_forg_2008_01!X24+sz_gk_forg_2008_02!X24+sz_gk_forg_2008_03!X24</f>
        <v>0</v>
      </c>
      <c r="Y24" s="21">
        <f>sz_gk_forg_2008_01!Y24+sz_gk_forg_2008_02!Y24+sz_gk_forg_2008_03!Y24</f>
        <v>0</v>
      </c>
      <c r="Z24" s="22">
        <f>SUM(X24:Y24)</f>
        <v>0</v>
      </c>
    </row>
    <row r="25" spans="1:26" ht="13.5" thickBot="1">
      <c r="A25" s="446"/>
      <c r="B25" s="121" t="s">
        <v>0</v>
      </c>
      <c r="C25" s="89">
        <f>C24/C23-1</f>
        <v>0.03190712870598866</v>
      </c>
      <c r="D25" s="71">
        <f>D24/D23-1</f>
        <v>0.16725742773983465</v>
      </c>
      <c r="E25" s="25">
        <f aca="true" t="shared" si="6" ref="E25:T25">E24/E23-1</f>
        <v>0.09223260443759429</v>
      </c>
      <c r="F25" s="26">
        <f t="shared" si="6"/>
        <v>0.039657180398363634</v>
      </c>
      <c r="G25" s="27">
        <f t="shared" si="6"/>
        <v>0.16894239036973335</v>
      </c>
      <c r="H25" s="25">
        <f t="shared" si="6"/>
        <v>0.0997410568715833</v>
      </c>
      <c r="I25" s="26">
        <f>I24/I23-1</f>
        <v>0.07255078554988481</v>
      </c>
      <c r="J25" s="27">
        <f>J24/J23-1</f>
        <v>0.1933813597478613</v>
      </c>
      <c r="K25" s="25">
        <f t="shared" si="6"/>
        <v>0.12941675054298885</v>
      </c>
      <c r="L25" s="26">
        <f t="shared" si="6"/>
        <v>-0.24316856002456244</v>
      </c>
      <c r="M25" s="27">
        <f t="shared" si="6"/>
        <v>-0.10737386804657179</v>
      </c>
      <c r="N25" s="25">
        <f t="shared" si="6"/>
        <v>-0.18669296987087514</v>
      </c>
      <c r="O25" s="89">
        <f t="shared" si="6"/>
        <v>-0.2857142857142857</v>
      </c>
      <c r="P25" s="71">
        <f t="shared" si="6"/>
        <v>0.026315789473684292</v>
      </c>
      <c r="Q25" s="25">
        <f t="shared" si="6"/>
        <v>-0.21019108280254772</v>
      </c>
      <c r="R25" s="26">
        <v>5</v>
      </c>
      <c r="S25" s="27">
        <f t="shared" si="6"/>
        <v>0.1785714285714286</v>
      </c>
      <c r="T25" s="25">
        <f t="shared" si="6"/>
        <v>0.4390243902439024</v>
      </c>
      <c r="U25" s="140">
        <v>0</v>
      </c>
      <c r="V25" s="62">
        <v>0</v>
      </c>
      <c r="W25" s="58">
        <v>0</v>
      </c>
      <c r="X25" s="140">
        <v>0</v>
      </c>
      <c r="Y25" s="62">
        <v>0</v>
      </c>
      <c r="Z25" s="58">
        <v>0</v>
      </c>
    </row>
    <row r="26" spans="1:26" ht="13.5" thickBot="1">
      <c r="A26" s="446" t="s">
        <v>11</v>
      </c>
      <c r="B26" s="116">
        <v>2007</v>
      </c>
      <c r="C26" s="15">
        <f>sz_gk_forg_2008_01!C26+sz_gk_forg_2008_02!C26+sz_gk_forg_2008_03!C26</f>
        <v>2381</v>
      </c>
      <c r="D26" s="16">
        <f>sz_gk_forg_2008_01!D26+sz_gk_forg_2008_02!D26+sz_gk_forg_2008_03!D26</f>
        <v>2116</v>
      </c>
      <c r="E26" s="17">
        <f>SUM(C26:D26)</f>
        <v>4497</v>
      </c>
      <c r="F26" s="15">
        <f>sz_gk_forg_2008_01!F26+sz_gk_forg_2008_02!F26+sz_gk_forg_2008_03!F26</f>
        <v>423</v>
      </c>
      <c r="G26" s="16">
        <f>sz_gk_forg_2008_01!G26+sz_gk_forg_2008_02!G26+sz_gk_forg_2008_03!G26</f>
        <v>423</v>
      </c>
      <c r="H26" s="17">
        <f t="shared" si="0"/>
        <v>846</v>
      </c>
      <c r="I26" s="15">
        <f>sz_gk_forg_2008_01!I26+sz_gk_forg_2008_02!I26+sz_gk_forg_2008_03!I26</f>
        <v>0</v>
      </c>
      <c r="J26" s="16">
        <f>sz_gk_forg_2008_01!J26+sz_gk_forg_2008_02!J26+sz_gk_forg_2008_03!J26</f>
        <v>0</v>
      </c>
      <c r="K26" s="17">
        <v>0</v>
      </c>
      <c r="L26" s="15">
        <f>sz_gk_forg_2008_01!L26+sz_gk_forg_2008_02!L26+sz_gk_forg_2008_03!L26</f>
        <v>0</v>
      </c>
      <c r="M26" s="16">
        <f>sz_gk_forg_2008_01!M26+sz_gk_forg_2008_02!M26+sz_gk_forg_2008_03!M26</f>
        <v>0</v>
      </c>
      <c r="N26" s="17">
        <f t="shared" si="3"/>
        <v>0</v>
      </c>
      <c r="O26" s="15">
        <f>sz_gk_forg_2008_01!O26+sz_gk_forg_2008_02!O26+sz_gk_forg_2008_03!O26</f>
        <v>0</v>
      </c>
      <c r="P26" s="16">
        <f>sz_gk_forg_2008_01!P26+sz_gk_forg_2008_02!P26+sz_gk_forg_2008_03!P26</f>
        <v>0</v>
      </c>
      <c r="Q26" s="17">
        <v>0</v>
      </c>
      <c r="R26" s="15">
        <f>sz_gk_forg_2008_01!R26+sz_gk_forg_2008_02!R26+sz_gk_forg_2008_03!R26</f>
        <v>0</v>
      </c>
      <c r="S26" s="16">
        <f>sz_gk_forg_2008_01!S26+sz_gk_forg_2008_02!S26+sz_gk_forg_2008_03!S26</f>
        <v>0</v>
      </c>
      <c r="T26" s="17">
        <f>SUM(R26:S26)</f>
        <v>0</v>
      </c>
      <c r="U26" s="15">
        <f>sz_gk_forg_2008_01!U26+sz_gk_forg_2008_02!U26+sz_gk_forg_2008_03!U26</f>
        <v>423</v>
      </c>
      <c r="V26" s="16">
        <f>sz_gk_forg_2008_01!V26+sz_gk_forg_2008_02!V26+sz_gk_forg_2008_03!V26</f>
        <v>423</v>
      </c>
      <c r="W26" s="17">
        <f>SUM(U26:V26)</f>
        <v>846</v>
      </c>
      <c r="X26" s="15">
        <f>sz_gk_forg_2008_01!X26+sz_gk_forg_2008_02!X26+sz_gk_forg_2008_03!X26</f>
        <v>0</v>
      </c>
      <c r="Y26" s="16">
        <f>sz_gk_forg_2008_01!Y26+sz_gk_forg_2008_02!Y26+sz_gk_forg_2008_03!Y26</f>
        <v>0</v>
      </c>
      <c r="Z26" s="17">
        <f>SUM(X26:Y26)</f>
        <v>0</v>
      </c>
    </row>
    <row r="27" spans="1:26" ht="13.5" thickBot="1">
      <c r="A27" s="446"/>
      <c r="B27" s="117">
        <v>2008</v>
      </c>
      <c r="C27" s="20">
        <f>sz_gk_forg_2008_01!C27+sz_gk_forg_2008_02!C27+sz_gk_forg_2008_03!C27</f>
        <v>1411</v>
      </c>
      <c r="D27" s="21">
        <f>sz_gk_forg_2008_01!D27+sz_gk_forg_2008_02!D27+sz_gk_forg_2008_03!D27</f>
        <v>1337</v>
      </c>
      <c r="E27" s="22">
        <f>SUM(C27:D27)</f>
        <v>2748</v>
      </c>
      <c r="F27" s="20">
        <f>sz_gk_forg_2008_01!F27+sz_gk_forg_2008_02!F27+sz_gk_forg_2008_03!F27</f>
        <v>276</v>
      </c>
      <c r="G27" s="21">
        <f>sz_gk_forg_2008_01!G27+sz_gk_forg_2008_02!G27+sz_gk_forg_2008_03!G27</f>
        <v>276</v>
      </c>
      <c r="H27" s="22">
        <f t="shared" si="0"/>
        <v>552</v>
      </c>
      <c r="I27" s="20">
        <f>sz_gk_forg_2008_01!I27+sz_gk_forg_2008_02!I27+sz_gk_forg_2008_03!I27</f>
        <v>0</v>
      </c>
      <c r="J27" s="21">
        <f>sz_gk_forg_2008_01!J27+sz_gk_forg_2008_02!J27+sz_gk_forg_2008_03!J27</f>
        <v>0</v>
      </c>
      <c r="K27" s="22">
        <v>0</v>
      </c>
      <c r="L27" s="20">
        <f>sz_gk_forg_2008_01!L27+sz_gk_forg_2008_02!L27+sz_gk_forg_2008_03!L27</f>
        <v>0</v>
      </c>
      <c r="M27" s="21">
        <f>sz_gk_forg_2008_01!M27+sz_gk_forg_2008_02!M27+sz_gk_forg_2008_03!M27</f>
        <v>0</v>
      </c>
      <c r="N27" s="22">
        <f t="shared" si="3"/>
        <v>0</v>
      </c>
      <c r="O27" s="20">
        <f>sz_gk_forg_2008_01!O27+sz_gk_forg_2008_02!O27+sz_gk_forg_2008_03!O27</f>
        <v>0</v>
      </c>
      <c r="P27" s="21">
        <f>sz_gk_forg_2008_01!P27+sz_gk_forg_2008_02!P27+sz_gk_forg_2008_03!P27</f>
        <v>0</v>
      </c>
      <c r="Q27" s="22">
        <v>0</v>
      </c>
      <c r="R27" s="20">
        <f>sz_gk_forg_2008_01!R27+sz_gk_forg_2008_02!R27+sz_gk_forg_2008_03!R27</f>
        <v>0</v>
      </c>
      <c r="S27" s="21">
        <f>sz_gk_forg_2008_01!S27+sz_gk_forg_2008_02!S27+sz_gk_forg_2008_03!S27</f>
        <v>0</v>
      </c>
      <c r="T27" s="22">
        <f>SUM(R27:S27)</f>
        <v>0</v>
      </c>
      <c r="U27" s="20">
        <f>sz_gk_forg_2008_01!U27+sz_gk_forg_2008_02!U27+sz_gk_forg_2008_03!U27</f>
        <v>276</v>
      </c>
      <c r="V27" s="21">
        <f>sz_gk_forg_2008_01!V27+sz_gk_forg_2008_02!V27+sz_gk_forg_2008_03!V27</f>
        <v>276</v>
      </c>
      <c r="W27" s="22">
        <f>SUM(U27:V27)</f>
        <v>552</v>
      </c>
      <c r="X27" s="20">
        <f>sz_gk_forg_2008_01!X27+sz_gk_forg_2008_02!X27+sz_gk_forg_2008_03!X27</f>
        <v>0</v>
      </c>
      <c r="Y27" s="21">
        <f>sz_gk_forg_2008_01!Y27+sz_gk_forg_2008_02!Y27+sz_gk_forg_2008_03!Y27</f>
        <v>0</v>
      </c>
      <c r="Z27" s="22">
        <f>SUM(X27:Y27)</f>
        <v>0</v>
      </c>
    </row>
    <row r="28" spans="1:26" ht="13.5" thickBot="1">
      <c r="A28" s="446"/>
      <c r="B28" s="118" t="s">
        <v>0</v>
      </c>
      <c r="C28" s="89">
        <f aca="true" t="shared" si="7" ref="C28:H28">C27/C26-1</f>
        <v>-0.4073918521629567</v>
      </c>
      <c r="D28" s="71">
        <f t="shared" si="7"/>
        <v>-0.3681474480151229</v>
      </c>
      <c r="E28" s="25">
        <f t="shared" si="7"/>
        <v>-0.3889259506337558</v>
      </c>
      <c r="F28" s="26">
        <f t="shared" si="7"/>
        <v>-0.34751773049645385</v>
      </c>
      <c r="G28" s="27">
        <f t="shared" si="7"/>
        <v>-0.34751773049645385</v>
      </c>
      <c r="H28" s="25">
        <f t="shared" si="7"/>
        <v>-0.34751773049645385</v>
      </c>
      <c r="I28" s="140">
        <v>0</v>
      </c>
      <c r="J28" s="62">
        <v>0</v>
      </c>
      <c r="K28" s="58">
        <v>0</v>
      </c>
      <c r="L28" s="104">
        <v>0</v>
      </c>
      <c r="M28" s="49">
        <v>0</v>
      </c>
      <c r="N28" s="58">
        <v>0</v>
      </c>
      <c r="O28" s="105">
        <v>0</v>
      </c>
      <c r="P28" s="73">
        <v>0</v>
      </c>
      <c r="Q28" s="109">
        <v>0</v>
      </c>
      <c r="R28" s="107">
        <v>0</v>
      </c>
      <c r="S28" s="108">
        <v>0</v>
      </c>
      <c r="T28" s="109">
        <v>0</v>
      </c>
      <c r="U28" s="167">
        <f>U27/U26-1</f>
        <v>-0.34751773049645385</v>
      </c>
      <c r="V28" s="29">
        <f>V27/V26-1</f>
        <v>-0.34751773049645385</v>
      </c>
      <c r="W28" s="25">
        <f>W27/W26-1</f>
        <v>-0.34751773049645385</v>
      </c>
      <c r="X28" s="107">
        <v>0</v>
      </c>
      <c r="Y28" s="108">
        <v>0</v>
      </c>
      <c r="Z28" s="114">
        <v>0</v>
      </c>
    </row>
    <row r="29" spans="1:26" ht="13.5" thickBot="1">
      <c r="A29" s="446" t="s">
        <v>24</v>
      </c>
      <c r="B29" s="116">
        <v>2007</v>
      </c>
      <c r="C29" s="15">
        <f>sz_gk_forg_2008_01!C29+sz_gk_forg_2008_02!C29+sz_gk_forg_2008_03!C29</f>
        <v>343762</v>
      </c>
      <c r="D29" s="16">
        <f>sz_gk_forg_2008_01!D29+sz_gk_forg_2008_02!D29+sz_gk_forg_2008_03!D29</f>
        <v>246140</v>
      </c>
      <c r="E29" s="17">
        <f>SUM(C29:D29)</f>
        <v>589902</v>
      </c>
      <c r="F29" s="15">
        <f>sz_gk_forg_2008_01!F29+sz_gk_forg_2008_02!F29+sz_gk_forg_2008_03!F29</f>
        <v>118000</v>
      </c>
      <c r="G29" s="16">
        <f>sz_gk_forg_2008_01!G29+sz_gk_forg_2008_02!G29+sz_gk_forg_2008_03!G29</f>
        <v>97870</v>
      </c>
      <c r="H29" s="17">
        <f>SUM(F29:G29)</f>
        <v>215870</v>
      </c>
      <c r="I29" s="15">
        <f>sz_gk_forg_2008_01!I29+sz_gk_forg_2008_02!I29+sz_gk_forg_2008_03!I29</f>
        <v>72195</v>
      </c>
      <c r="J29" s="16">
        <f>sz_gk_forg_2008_01!J29+sz_gk_forg_2008_02!J29+sz_gk_forg_2008_03!J29</f>
        <v>62236</v>
      </c>
      <c r="K29" s="17">
        <f>SUM(I29:J29)</f>
        <v>134431</v>
      </c>
      <c r="L29" s="15">
        <f>sz_gk_forg_2008_01!L29+sz_gk_forg_2008_02!L29+sz_gk_forg_2008_03!L29</f>
        <v>42781</v>
      </c>
      <c r="M29" s="16">
        <f>sz_gk_forg_2008_01!M29+sz_gk_forg_2008_02!M29+sz_gk_forg_2008_03!M29</f>
        <v>33324</v>
      </c>
      <c r="N29" s="17">
        <f>SUM(L29:M29)</f>
        <v>76105</v>
      </c>
      <c r="O29" s="15">
        <f>sz_gk_forg_2008_01!O29+sz_gk_forg_2008_02!O29+sz_gk_forg_2008_03!O29</f>
        <v>2976</v>
      </c>
      <c r="P29" s="16">
        <f>sz_gk_forg_2008_01!P29+sz_gk_forg_2008_02!P29+sz_gk_forg_2008_03!P29</f>
        <v>2248</v>
      </c>
      <c r="Q29" s="17">
        <f>SUM(O29:P29)</f>
        <v>5224</v>
      </c>
      <c r="R29" s="15">
        <f>sz_gk_forg_2008_01!R29+sz_gk_forg_2008_02!R29+sz_gk_forg_2008_03!R29</f>
        <v>48</v>
      </c>
      <c r="S29" s="16">
        <f>sz_gk_forg_2008_01!S29+sz_gk_forg_2008_02!S29+sz_gk_forg_2008_03!S29</f>
        <v>62</v>
      </c>
      <c r="T29" s="17">
        <f>SUM(R29:S29)</f>
        <v>110</v>
      </c>
      <c r="U29" s="15">
        <f>sz_gk_forg_2008_01!U29+sz_gk_forg_2008_02!U29+sz_gk_forg_2008_03!U29</f>
        <v>0</v>
      </c>
      <c r="V29" s="16">
        <f>sz_gk_forg_2008_01!V29+sz_gk_forg_2008_02!V29+sz_gk_forg_2008_03!V29</f>
        <v>0</v>
      </c>
      <c r="W29" s="17">
        <f>SUM(U29:V29)</f>
        <v>0</v>
      </c>
      <c r="X29" s="15">
        <f>sz_gk_forg_2008_01!X29+sz_gk_forg_2008_02!X29+sz_gk_forg_2008_03!X29</f>
        <v>0</v>
      </c>
      <c r="Y29" s="16">
        <f>sz_gk_forg_2008_01!Y29+sz_gk_forg_2008_02!Y29+sz_gk_forg_2008_03!Y29</f>
        <v>0</v>
      </c>
      <c r="Z29" s="17">
        <f>SUM(X29:Y29)</f>
        <v>0</v>
      </c>
    </row>
    <row r="30" spans="1:26" ht="13.5" thickBot="1">
      <c r="A30" s="446"/>
      <c r="B30" s="117">
        <v>2008</v>
      </c>
      <c r="C30" s="20">
        <f>sz_gk_forg_2008_01!C30+sz_gk_forg_2008_02!C30+sz_gk_forg_2008_03!C30</f>
        <v>370952</v>
      </c>
      <c r="D30" s="21">
        <f>sz_gk_forg_2008_01!D30+sz_gk_forg_2008_02!D30+sz_gk_forg_2008_03!D30</f>
        <v>292200</v>
      </c>
      <c r="E30" s="22">
        <f>SUM(C30:D30)</f>
        <v>663152</v>
      </c>
      <c r="F30" s="20">
        <f>sz_gk_forg_2008_01!F30+sz_gk_forg_2008_02!F30+sz_gk_forg_2008_03!F30</f>
        <v>151611</v>
      </c>
      <c r="G30" s="21">
        <f>sz_gk_forg_2008_01!G30+sz_gk_forg_2008_02!G30+sz_gk_forg_2008_03!G30</f>
        <v>125517</v>
      </c>
      <c r="H30" s="22">
        <f>SUM(F30:G30)</f>
        <v>277128</v>
      </c>
      <c r="I30" s="20">
        <f>sz_gk_forg_2008_01!I30+sz_gk_forg_2008_02!I30+sz_gk_forg_2008_03!I30</f>
        <v>91764</v>
      </c>
      <c r="J30" s="21">
        <f>sz_gk_forg_2008_01!J30+sz_gk_forg_2008_02!J30+sz_gk_forg_2008_03!J30</f>
        <v>89399</v>
      </c>
      <c r="K30" s="22">
        <f>SUM(I30:J30)</f>
        <v>181163</v>
      </c>
      <c r="L30" s="20">
        <f>sz_gk_forg_2008_01!L30+sz_gk_forg_2008_02!L30+sz_gk_forg_2008_03!L30</f>
        <v>57515</v>
      </c>
      <c r="M30" s="21">
        <f>sz_gk_forg_2008_01!M30+sz_gk_forg_2008_02!M30+sz_gk_forg_2008_03!M30</f>
        <v>34493</v>
      </c>
      <c r="N30" s="22">
        <f>SUM(L30:M30)</f>
        <v>92008</v>
      </c>
      <c r="O30" s="20">
        <f>sz_gk_forg_2008_01!O30+sz_gk_forg_2008_02!O30+sz_gk_forg_2008_03!O30</f>
        <v>2295</v>
      </c>
      <c r="P30" s="21">
        <f>sz_gk_forg_2008_01!P30+sz_gk_forg_2008_02!P30+sz_gk_forg_2008_03!P30</f>
        <v>1581</v>
      </c>
      <c r="Q30" s="22">
        <f>SUM(O30:P30)</f>
        <v>3876</v>
      </c>
      <c r="R30" s="20">
        <f>sz_gk_forg_2008_01!R30+sz_gk_forg_2008_02!R30+sz_gk_forg_2008_03!R30</f>
        <v>37</v>
      </c>
      <c r="S30" s="21">
        <f>sz_gk_forg_2008_01!S30+sz_gk_forg_2008_02!S30+sz_gk_forg_2008_03!S30</f>
        <v>44</v>
      </c>
      <c r="T30" s="22">
        <f>SUM(R30:S30)</f>
        <v>81</v>
      </c>
      <c r="U30" s="20">
        <f>sz_gk_forg_2008_01!U30+sz_gk_forg_2008_02!U30+sz_gk_forg_2008_03!U30</f>
        <v>0</v>
      </c>
      <c r="V30" s="21">
        <f>sz_gk_forg_2008_01!V30+sz_gk_forg_2008_02!V30+sz_gk_forg_2008_03!V30</f>
        <v>0</v>
      </c>
      <c r="W30" s="22">
        <f>SUM(U30:V30)</f>
        <v>0</v>
      </c>
      <c r="X30" s="20">
        <f>sz_gk_forg_2008_01!X30+sz_gk_forg_2008_02!X30+sz_gk_forg_2008_03!X30</f>
        <v>0</v>
      </c>
      <c r="Y30" s="21">
        <f>sz_gk_forg_2008_01!Y30+sz_gk_forg_2008_02!Y30+sz_gk_forg_2008_03!Y30</f>
        <v>0</v>
      </c>
      <c r="Z30" s="22">
        <f>SUM(X30:Y30)</f>
        <v>0</v>
      </c>
    </row>
    <row r="31" spans="1:26" ht="13.5" thickBot="1">
      <c r="A31" s="446"/>
      <c r="B31" s="118" t="s">
        <v>0</v>
      </c>
      <c r="C31" s="89">
        <f aca="true" t="shared" si="8" ref="C31:T31">C30/C29-1</f>
        <v>0.07909542066895114</v>
      </c>
      <c r="D31" s="71">
        <f t="shared" si="8"/>
        <v>0.1871292760217762</v>
      </c>
      <c r="E31" s="129">
        <f t="shared" si="8"/>
        <v>0.124173167746507</v>
      </c>
      <c r="F31" s="89">
        <f t="shared" si="8"/>
        <v>0.28483898305084754</v>
      </c>
      <c r="G31" s="71">
        <f t="shared" si="8"/>
        <v>0.28248697251456023</v>
      </c>
      <c r="H31" s="129">
        <f t="shared" si="8"/>
        <v>0.2837726409413073</v>
      </c>
      <c r="I31" s="89">
        <f t="shared" si="8"/>
        <v>0.27105755246208196</v>
      </c>
      <c r="J31" s="71">
        <f t="shared" si="8"/>
        <v>0.43645157143775304</v>
      </c>
      <c r="K31" s="129">
        <f t="shared" si="8"/>
        <v>0.34762815124487645</v>
      </c>
      <c r="L31" s="89">
        <f t="shared" si="8"/>
        <v>0.3444052266192936</v>
      </c>
      <c r="M31" s="71">
        <f t="shared" si="8"/>
        <v>0.03507982235025797</v>
      </c>
      <c r="N31" s="129">
        <f t="shared" si="8"/>
        <v>0.2089613034623219</v>
      </c>
      <c r="O31" s="89">
        <f t="shared" si="8"/>
        <v>-0.22883064516129037</v>
      </c>
      <c r="P31" s="71">
        <f t="shared" si="8"/>
        <v>-0.2967081850533808</v>
      </c>
      <c r="Q31" s="129">
        <f t="shared" si="8"/>
        <v>-0.25803981623277183</v>
      </c>
      <c r="R31" s="89">
        <f t="shared" si="8"/>
        <v>-0.22916666666666663</v>
      </c>
      <c r="S31" s="71">
        <f t="shared" si="8"/>
        <v>-0.29032258064516125</v>
      </c>
      <c r="T31" s="129">
        <f t="shared" si="8"/>
        <v>-0.26363636363636367</v>
      </c>
      <c r="U31" s="140">
        <v>0</v>
      </c>
      <c r="V31" s="62">
        <v>0</v>
      </c>
      <c r="W31" s="58">
        <v>0</v>
      </c>
      <c r="X31" s="140">
        <v>0</v>
      </c>
      <c r="Y31" s="62">
        <v>0</v>
      </c>
      <c r="Z31" s="58">
        <v>0</v>
      </c>
    </row>
    <row r="32" spans="1:26" ht="13.5" thickBot="1">
      <c r="A32" s="446" t="s">
        <v>27</v>
      </c>
      <c r="B32" s="122">
        <v>2007</v>
      </c>
      <c r="C32" s="15">
        <f>sz_gk_forg_2008_01!C32+sz_gk_forg_2008_02!C32+sz_gk_forg_2008_03!C32</f>
        <v>62506</v>
      </c>
      <c r="D32" s="16">
        <f>sz_gk_forg_2008_01!D32+sz_gk_forg_2008_02!D32+sz_gk_forg_2008_03!D32</f>
        <v>62833</v>
      </c>
      <c r="E32" s="17">
        <f>SUM(C32:D32)</f>
        <v>125339</v>
      </c>
      <c r="F32" s="15">
        <f>sz_gk_forg_2008_01!F32+sz_gk_forg_2008_02!F32+sz_gk_forg_2008_03!F32</f>
        <v>24371</v>
      </c>
      <c r="G32" s="16">
        <f>sz_gk_forg_2008_01!G32+sz_gk_forg_2008_02!G32+sz_gk_forg_2008_03!G32</f>
        <v>24425</v>
      </c>
      <c r="H32" s="17">
        <f>SUM(F32:G32)</f>
        <v>48796</v>
      </c>
      <c r="I32" s="15">
        <f>sz_gk_forg_2008_01!I32+sz_gk_forg_2008_02!I32+sz_gk_forg_2008_03!I32</f>
        <v>0</v>
      </c>
      <c r="J32" s="16">
        <f>sz_gk_forg_2008_01!J32+sz_gk_forg_2008_02!J32+sz_gk_forg_2008_03!J32</f>
        <v>0</v>
      </c>
      <c r="K32" s="17">
        <f>SUM(I32:J32)</f>
        <v>0</v>
      </c>
      <c r="L32" s="15">
        <f>sz_gk_forg_2008_01!L32+sz_gk_forg_2008_02!L32+sz_gk_forg_2008_03!L32</f>
        <v>0</v>
      </c>
      <c r="M32" s="16">
        <f>sz_gk_forg_2008_01!M32+sz_gk_forg_2008_02!M32+sz_gk_forg_2008_03!M32</f>
        <v>0</v>
      </c>
      <c r="N32" s="17">
        <f>SUM(L32:M32)</f>
        <v>0</v>
      </c>
      <c r="O32" s="15">
        <f>sz_gk_forg_2008_01!O32+sz_gk_forg_2008_02!O32+sz_gk_forg_2008_03!O32</f>
        <v>0</v>
      </c>
      <c r="P32" s="16">
        <f>sz_gk_forg_2008_01!P32+sz_gk_forg_2008_02!P32+sz_gk_forg_2008_03!P32</f>
        <v>0</v>
      </c>
      <c r="Q32" s="17">
        <f>SUM(O32:P32)</f>
        <v>0</v>
      </c>
      <c r="R32" s="15">
        <f>sz_gk_forg_2008_01!R32+sz_gk_forg_2008_02!R32+sz_gk_forg_2008_03!R32</f>
        <v>0</v>
      </c>
      <c r="S32" s="16">
        <f>sz_gk_forg_2008_01!S32+sz_gk_forg_2008_02!S32+sz_gk_forg_2008_03!S32</f>
        <v>0</v>
      </c>
      <c r="T32" s="17">
        <f>SUM(R32:S32)</f>
        <v>0</v>
      </c>
      <c r="U32" s="15">
        <f>sz_gk_forg_2008_01!U32+sz_gk_forg_2008_02!U32+sz_gk_forg_2008_03!U32</f>
        <v>24371</v>
      </c>
      <c r="V32" s="16">
        <f>sz_gk_forg_2008_01!V32+sz_gk_forg_2008_02!V32+sz_gk_forg_2008_03!V32</f>
        <v>24425</v>
      </c>
      <c r="W32" s="134">
        <f>SUM(U32+V32)</f>
        <v>48796</v>
      </c>
      <c r="X32" s="15">
        <f>sz_gk_forg_2008_01!X32+sz_gk_forg_2008_02!X32+sz_gk_forg_2008_03!X32</f>
        <v>0</v>
      </c>
      <c r="Y32" s="16">
        <f>sz_gk_forg_2008_01!Y32+sz_gk_forg_2008_02!Y32+sz_gk_forg_2008_03!Y32</f>
        <v>0</v>
      </c>
      <c r="Z32" s="134">
        <f>SUM(X32+Y32)</f>
        <v>0</v>
      </c>
    </row>
    <row r="33" spans="1:26" ht="13.5" thickBot="1">
      <c r="A33" s="446"/>
      <c r="B33" s="120">
        <v>2008</v>
      </c>
      <c r="C33" s="20">
        <f>sz_gk_forg_2008_01!C33+sz_gk_forg_2008_02!C33+sz_gk_forg_2008_03!C33</f>
        <v>57546</v>
      </c>
      <c r="D33" s="21">
        <f>sz_gk_forg_2008_01!D33+sz_gk_forg_2008_02!D33+sz_gk_forg_2008_03!D33</f>
        <v>58982</v>
      </c>
      <c r="E33" s="22">
        <f>SUM(C33:D33)</f>
        <v>116528</v>
      </c>
      <c r="F33" s="20">
        <f>sz_gk_forg_2008_01!F33+sz_gk_forg_2008_02!F33+sz_gk_forg_2008_03!F33</f>
        <v>20325</v>
      </c>
      <c r="G33" s="21">
        <f>sz_gk_forg_2008_01!G33+sz_gk_forg_2008_02!G33+sz_gk_forg_2008_03!G33</f>
        <v>20643</v>
      </c>
      <c r="H33" s="22">
        <f>SUM(F33:G33)</f>
        <v>40968</v>
      </c>
      <c r="I33" s="20">
        <f>sz_gk_forg_2008_01!I33+sz_gk_forg_2008_02!I33+sz_gk_forg_2008_03!I33</f>
        <v>0</v>
      </c>
      <c r="J33" s="21">
        <f>sz_gk_forg_2008_01!J33+sz_gk_forg_2008_02!J33+sz_gk_forg_2008_03!J33</f>
        <v>0</v>
      </c>
      <c r="K33" s="22">
        <f>SUM(I33:J33)</f>
        <v>0</v>
      </c>
      <c r="L33" s="20">
        <f>sz_gk_forg_2008_01!L33+sz_gk_forg_2008_02!L33+sz_gk_forg_2008_03!L33</f>
        <v>0</v>
      </c>
      <c r="M33" s="21">
        <f>sz_gk_forg_2008_01!M33+sz_gk_forg_2008_02!M33+sz_gk_forg_2008_03!M33</f>
        <v>0</v>
      </c>
      <c r="N33" s="22">
        <f>SUM(L33:M33)</f>
        <v>0</v>
      </c>
      <c r="O33" s="20">
        <f>sz_gk_forg_2008_01!O33+sz_gk_forg_2008_02!O33+sz_gk_forg_2008_03!O33</f>
        <v>0</v>
      </c>
      <c r="P33" s="21">
        <f>sz_gk_forg_2008_01!P33+sz_gk_forg_2008_02!P33+sz_gk_forg_2008_03!P33</f>
        <v>0</v>
      </c>
      <c r="Q33" s="22">
        <f>SUM(O33:P33)</f>
        <v>0</v>
      </c>
      <c r="R33" s="20">
        <f>sz_gk_forg_2008_01!R33+sz_gk_forg_2008_02!R33+sz_gk_forg_2008_03!R33</f>
        <v>0</v>
      </c>
      <c r="S33" s="21">
        <f>sz_gk_forg_2008_01!S33+sz_gk_forg_2008_02!S33+sz_gk_forg_2008_03!S33</f>
        <v>0</v>
      </c>
      <c r="T33" s="22">
        <f>SUM(R33:S33)</f>
        <v>0</v>
      </c>
      <c r="U33" s="20">
        <f>sz_gk_forg_2008_01!U33+sz_gk_forg_2008_02!U33+sz_gk_forg_2008_03!U33</f>
        <v>20325</v>
      </c>
      <c r="V33" s="21">
        <f>sz_gk_forg_2008_01!V33+sz_gk_forg_2008_02!V33+sz_gk_forg_2008_03!V33</f>
        <v>20643</v>
      </c>
      <c r="W33" s="139">
        <f>SUM(U33+V33)</f>
        <v>40968</v>
      </c>
      <c r="X33" s="20">
        <f>sz_gk_forg_2008_01!X33+sz_gk_forg_2008_02!X33+sz_gk_forg_2008_03!X33</f>
        <v>0</v>
      </c>
      <c r="Y33" s="21">
        <f>sz_gk_forg_2008_01!Y33+sz_gk_forg_2008_02!Y33+sz_gk_forg_2008_03!Y33</f>
        <v>0</v>
      </c>
      <c r="Z33" s="139">
        <f>SUM(X33+Y33)</f>
        <v>0</v>
      </c>
    </row>
    <row r="34" spans="1:26" ht="13.5" thickBot="1">
      <c r="A34" s="446"/>
      <c r="B34" s="118" t="s">
        <v>0</v>
      </c>
      <c r="C34" s="89">
        <f aca="true" t="shared" si="9" ref="C34:H34">C33/C32-1</f>
        <v>-0.07935238217131158</v>
      </c>
      <c r="D34" s="71">
        <f t="shared" si="9"/>
        <v>-0.06128944981140483</v>
      </c>
      <c r="E34" s="129">
        <f t="shared" si="9"/>
        <v>-0.07029735357709888</v>
      </c>
      <c r="F34" s="89">
        <f t="shared" si="9"/>
        <v>-0.16601698740306103</v>
      </c>
      <c r="G34" s="71">
        <f t="shared" si="9"/>
        <v>-0.15484135107471853</v>
      </c>
      <c r="H34" s="129">
        <f t="shared" si="9"/>
        <v>-0.16042298549061396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89">
        <f>U33/U32-1</f>
        <v>-0.16601698740306103</v>
      </c>
      <c r="V34" s="71">
        <f>V33/V32-1</f>
        <v>-0.15484135107471853</v>
      </c>
      <c r="W34" s="129">
        <f>W33/W32-1</f>
        <v>-0.16042298549061396</v>
      </c>
      <c r="X34" s="178">
        <v>0</v>
      </c>
      <c r="Y34" s="142">
        <v>0</v>
      </c>
      <c r="Z34" s="179">
        <v>0</v>
      </c>
    </row>
    <row r="35" spans="1:26" ht="12.75">
      <c r="A35" s="394" t="s">
        <v>32</v>
      </c>
      <c r="B35" s="122">
        <v>2007</v>
      </c>
      <c r="C35" s="15">
        <f>sz_gk_forg_2008_01!C35+sz_gk_forg_2008_02!C35+sz_gk_forg_2008_03!C35</f>
        <v>9</v>
      </c>
      <c r="D35" s="16">
        <f>sz_gk_forg_2008_01!D35+sz_gk_forg_2008_02!D35+sz_gk_forg_2008_03!D35</f>
        <v>8</v>
      </c>
      <c r="E35" s="17">
        <f>SUM(C35:D35)</f>
        <v>17</v>
      </c>
      <c r="F35" s="15">
        <f>sz_gk_forg_2008_01!F35+sz_gk_forg_2008_02!F35+sz_gk_forg_2008_03!F35</f>
        <v>2</v>
      </c>
      <c r="G35" s="16">
        <f>sz_gk_forg_2008_01!G35+sz_gk_forg_2008_02!G35+sz_gk_forg_2008_03!G35</f>
        <v>2</v>
      </c>
      <c r="H35" s="17">
        <f>SUM(F35:G35)</f>
        <v>4</v>
      </c>
      <c r="I35" s="15">
        <f>sz_gk_forg_2008_01!I35+sz_gk_forg_2008_02!I35+sz_gk_forg_2008_03!I35</f>
        <v>0</v>
      </c>
      <c r="J35" s="16">
        <f>sz_gk_forg_2008_01!J35+sz_gk_forg_2008_02!J35+sz_gk_forg_2008_03!J35</f>
        <v>0</v>
      </c>
      <c r="K35" s="17">
        <f>SUM(I35:J35)</f>
        <v>0</v>
      </c>
      <c r="L35" s="15">
        <f>sz_gk_forg_2008_01!L35+sz_gk_forg_2008_02!L35+sz_gk_forg_2008_03!L35</f>
        <v>0</v>
      </c>
      <c r="M35" s="16">
        <f>sz_gk_forg_2008_01!M35+sz_gk_forg_2008_02!M35+sz_gk_forg_2008_03!M35</f>
        <v>0</v>
      </c>
      <c r="N35" s="17">
        <f>SUM(L35:M35)</f>
        <v>0</v>
      </c>
      <c r="O35" s="15">
        <f>sz_gk_forg_2008_01!O35+sz_gk_forg_2008_02!O35+sz_gk_forg_2008_03!O35</f>
        <v>0</v>
      </c>
      <c r="P35" s="16">
        <f>sz_gk_forg_2008_01!P35+sz_gk_forg_2008_02!P35+sz_gk_forg_2008_03!P35</f>
        <v>0</v>
      </c>
      <c r="Q35" s="17">
        <f>SUM(O35:P35)</f>
        <v>0</v>
      </c>
      <c r="R35" s="15">
        <f>sz_gk_forg_2008_01!R35+sz_gk_forg_2008_02!R35+sz_gk_forg_2008_03!R35</f>
        <v>0</v>
      </c>
      <c r="S35" s="16">
        <f>sz_gk_forg_2008_01!S35+sz_gk_forg_2008_02!S35+sz_gk_forg_2008_03!S35</f>
        <v>0</v>
      </c>
      <c r="T35" s="17">
        <f>SUM(R35:S35)</f>
        <v>0</v>
      </c>
      <c r="U35" s="15">
        <f>sz_gk_forg_2008_01!U35+sz_gk_forg_2008_02!U35+sz_gk_forg_2008_03!U35</f>
        <v>0</v>
      </c>
      <c r="V35" s="16">
        <f>sz_gk_forg_2008_01!V35+sz_gk_forg_2008_02!V35+sz_gk_forg_2008_03!V35</f>
        <v>0</v>
      </c>
      <c r="W35" s="134">
        <f>SUM(U35+V35)</f>
        <v>0</v>
      </c>
      <c r="X35" s="15">
        <f>sz_gk_forg_2008_01!X35+sz_gk_forg_2008_02!X35+sz_gk_forg_2008_03!X35</f>
        <v>2</v>
      </c>
      <c r="Y35" s="16">
        <f>sz_gk_forg_2008_01!Y35+sz_gk_forg_2008_02!Y35+sz_gk_forg_2008_03!Y35</f>
        <v>2</v>
      </c>
      <c r="Z35" s="17">
        <f>SUM(X35:Y35)</f>
        <v>4</v>
      </c>
    </row>
    <row r="36" spans="1:26" ht="12.75">
      <c r="A36" s="395"/>
      <c r="B36" s="120">
        <v>2008</v>
      </c>
      <c r="C36" s="20">
        <f>sz_gk_forg_2008_01!C36+sz_gk_forg_2008_02!C36+sz_gk_forg_2008_03!C36</f>
        <v>9</v>
      </c>
      <c r="D36" s="21">
        <f>sz_gk_forg_2008_01!D36+sz_gk_forg_2008_02!D36+sz_gk_forg_2008_03!D36</f>
        <v>10</v>
      </c>
      <c r="E36" s="22">
        <f>SUM(C36:D36)</f>
        <v>19</v>
      </c>
      <c r="F36" s="20">
        <f>sz_gk_forg_2008_01!F36+sz_gk_forg_2008_02!F36+sz_gk_forg_2008_03!F36</f>
        <v>3</v>
      </c>
      <c r="G36" s="21">
        <f>sz_gk_forg_2008_01!G36+sz_gk_forg_2008_02!G36+sz_gk_forg_2008_03!G36</f>
        <v>3</v>
      </c>
      <c r="H36" s="22">
        <f>SUM(F36:G36)</f>
        <v>6</v>
      </c>
      <c r="I36" s="20">
        <f>sz_gk_forg_2008_01!I36+sz_gk_forg_2008_02!I36+sz_gk_forg_2008_03!I36</f>
        <v>0</v>
      </c>
      <c r="J36" s="21">
        <f>sz_gk_forg_2008_01!J36+sz_gk_forg_2008_02!J36+sz_gk_forg_2008_03!J36</f>
        <v>0</v>
      </c>
      <c r="K36" s="22">
        <f>SUM(I36:J36)</f>
        <v>0</v>
      </c>
      <c r="L36" s="20">
        <f>sz_gk_forg_2008_01!L36+sz_gk_forg_2008_02!L36+sz_gk_forg_2008_03!L36</f>
        <v>0</v>
      </c>
      <c r="M36" s="21">
        <f>sz_gk_forg_2008_01!M36+sz_gk_forg_2008_02!M36+sz_gk_forg_2008_03!M36</f>
        <v>0</v>
      </c>
      <c r="N36" s="22">
        <f>SUM(L36:M36)</f>
        <v>0</v>
      </c>
      <c r="O36" s="20">
        <f>sz_gk_forg_2008_01!O36+sz_gk_forg_2008_02!O36+sz_gk_forg_2008_03!O36</f>
        <v>0</v>
      </c>
      <c r="P36" s="21">
        <f>sz_gk_forg_2008_01!P36+sz_gk_forg_2008_02!P36+sz_gk_forg_2008_03!P36</f>
        <v>0</v>
      </c>
      <c r="Q36" s="22">
        <f>SUM(O36:P36)</f>
        <v>0</v>
      </c>
      <c r="R36" s="20">
        <f>sz_gk_forg_2008_01!R36+sz_gk_forg_2008_02!R36+sz_gk_forg_2008_03!R36</f>
        <v>0</v>
      </c>
      <c r="S36" s="21">
        <f>sz_gk_forg_2008_01!S36+sz_gk_forg_2008_02!S36+sz_gk_forg_2008_03!S36</f>
        <v>0</v>
      </c>
      <c r="T36" s="22">
        <f>SUM(R36:S36)</f>
        <v>0</v>
      </c>
      <c r="U36" s="20">
        <f>sz_gk_forg_2008_01!U36+sz_gk_forg_2008_02!U36+sz_gk_forg_2008_03!U36</f>
        <v>0</v>
      </c>
      <c r="V36" s="21">
        <f>sz_gk_forg_2008_01!V36+sz_gk_forg_2008_02!V36+sz_gk_forg_2008_03!V36</f>
        <v>0</v>
      </c>
      <c r="W36" s="139">
        <f>SUM(U36+V36)</f>
        <v>0</v>
      </c>
      <c r="X36" s="20">
        <f>sz_gk_forg_2008_01!X36+sz_gk_forg_2008_02!X36+sz_gk_forg_2008_03!X36</f>
        <v>3</v>
      </c>
      <c r="Y36" s="21">
        <f>sz_gk_forg_2008_01!Y36+sz_gk_forg_2008_02!Y36+sz_gk_forg_2008_03!Y36</f>
        <v>3</v>
      </c>
      <c r="Z36" s="22">
        <f>SUM(X36:Y36)</f>
        <v>6</v>
      </c>
    </row>
    <row r="37" spans="1:26" ht="13.5" thickBot="1">
      <c r="A37" s="396"/>
      <c r="B37" s="123" t="s">
        <v>0</v>
      </c>
      <c r="C37" s="89">
        <f aca="true" t="shared" si="10" ref="C37:H37">C36/C35-1</f>
        <v>0</v>
      </c>
      <c r="D37" s="71">
        <f t="shared" si="10"/>
        <v>0.25</v>
      </c>
      <c r="E37" s="129">
        <f t="shared" si="10"/>
        <v>0.11764705882352944</v>
      </c>
      <c r="F37" s="89">
        <f t="shared" si="10"/>
        <v>0.5</v>
      </c>
      <c r="G37" s="71">
        <f t="shared" si="10"/>
        <v>0.5</v>
      </c>
      <c r="H37" s="129">
        <f t="shared" si="10"/>
        <v>0.5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8">
        <v>0</v>
      </c>
      <c r="P37" s="142">
        <v>0</v>
      </c>
      <c r="Q37" s="109">
        <v>0</v>
      </c>
      <c r="R37" s="107">
        <v>0</v>
      </c>
      <c r="S37" s="108">
        <v>0</v>
      </c>
      <c r="T37" s="109">
        <v>0</v>
      </c>
      <c r="U37" s="178">
        <v>0</v>
      </c>
      <c r="V37" s="142">
        <v>0</v>
      </c>
      <c r="W37" s="179">
        <v>0</v>
      </c>
      <c r="X37" s="89">
        <f>X36/X35-1</f>
        <v>0.5</v>
      </c>
      <c r="Y37" s="71">
        <f>Y36/Y35-1</f>
        <v>0.5</v>
      </c>
      <c r="Z37" s="129">
        <f>Z36/Z35-1</f>
        <v>0.5</v>
      </c>
    </row>
    <row r="38" spans="1:26" ht="13.5" thickBot="1">
      <c r="A38" s="446" t="s">
        <v>4</v>
      </c>
      <c r="B38" s="119">
        <v>2007</v>
      </c>
      <c r="C38" s="87">
        <f>sz_gk_forg_2008_01!C38+sz_gk_forg_2008_02!C38+sz_gk_forg_2008_03!C38</f>
        <v>406277</v>
      </c>
      <c r="D38" s="186">
        <f>sz_gk_forg_2008_01!D38+sz_gk_forg_2008_02!D38+sz_gk_forg_2008_03!D38</f>
        <v>308981</v>
      </c>
      <c r="E38" s="17">
        <f>SUM(C38:D38)</f>
        <v>715258</v>
      </c>
      <c r="F38" s="87">
        <f>sz_gk_forg_2008_01!F38+sz_gk_forg_2008_02!F38+sz_gk_forg_2008_03!F38</f>
        <v>142373</v>
      </c>
      <c r="G38" s="186">
        <f>sz_gk_forg_2008_01!G38+sz_gk_forg_2008_02!G38+sz_gk_forg_2008_03!G38</f>
        <v>122297</v>
      </c>
      <c r="H38" s="17">
        <f>SUM(F38:G38)</f>
        <v>264670</v>
      </c>
      <c r="I38" s="87">
        <f>sz_gk_forg_2008_01!I38+sz_gk_forg_2008_02!I38+sz_gk_forg_2008_03!I38</f>
        <v>72195</v>
      </c>
      <c r="J38" s="69">
        <f>sz_gk_forg_2008_01!J38+sz_gk_forg_2008_02!J38+sz_gk_forg_2008_03!J38</f>
        <v>62236</v>
      </c>
      <c r="K38" s="17">
        <f>SUM(I38:J38)</f>
        <v>134431</v>
      </c>
      <c r="L38" s="87">
        <f>sz_gk_forg_2008_01!L38+sz_gk_forg_2008_02!L38+sz_gk_forg_2008_03!L38</f>
        <v>42781</v>
      </c>
      <c r="M38" s="69">
        <f>sz_gk_forg_2008_01!M38+sz_gk_forg_2008_02!M38+sz_gk_forg_2008_03!M38</f>
        <v>33324</v>
      </c>
      <c r="N38" s="17">
        <f>SUM(L38:M38)</f>
        <v>76105</v>
      </c>
      <c r="O38" s="87">
        <f>sz_gk_forg_2008_01!O38+sz_gk_forg_2008_02!O38+sz_gk_forg_2008_03!O38</f>
        <v>2976</v>
      </c>
      <c r="P38" s="69">
        <f>sz_gk_forg_2008_01!P38+sz_gk_forg_2008_02!P38+sz_gk_forg_2008_03!P38</f>
        <v>2248</v>
      </c>
      <c r="Q38" s="17">
        <f>SUM(O38:P38)</f>
        <v>5224</v>
      </c>
      <c r="R38" s="87">
        <f>sz_gk_forg_2008_01!R38+sz_gk_forg_2008_02!R38+sz_gk_forg_2008_03!R38</f>
        <v>48</v>
      </c>
      <c r="S38" s="69">
        <f>sz_gk_forg_2008_01!S38+sz_gk_forg_2008_02!S38+sz_gk_forg_2008_03!S38</f>
        <v>62</v>
      </c>
      <c r="T38" s="17">
        <f>SUM(R38:S38)</f>
        <v>110</v>
      </c>
      <c r="U38" s="87">
        <f>sz_gk_forg_2008_01!U38+sz_gk_forg_2008_02!U38+sz_gk_forg_2008_03!U38</f>
        <v>24371</v>
      </c>
      <c r="V38" s="69">
        <f>sz_gk_forg_2008_01!V38+sz_gk_forg_2008_02!V38+sz_gk_forg_2008_03!V38</f>
        <v>24425</v>
      </c>
      <c r="W38" s="17">
        <f>SUM(U38:V38)</f>
        <v>48796</v>
      </c>
      <c r="X38" s="87">
        <f>sz_gk_forg_2008_01!X38+sz_gk_forg_2008_02!X38+sz_gk_forg_2008_03!X38</f>
        <v>2</v>
      </c>
      <c r="Y38" s="69">
        <f>sz_gk_forg_2008_01!Y38+sz_gk_forg_2008_02!Y38+sz_gk_forg_2008_03!Y38</f>
        <v>2</v>
      </c>
      <c r="Z38" s="17">
        <f>SUM(X38:Y38)</f>
        <v>4</v>
      </c>
    </row>
    <row r="39" spans="1:26" ht="13.5" thickBot="1">
      <c r="A39" s="446"/>
      <c r="B39" s="120">
        <v>2008</v>
      </c>
      <c r="C39" s="103">
        <f>sz_gk_forg_2008_01!C39+sz_gk_forg_2008_02!C39+sz_gk_forg_2008_03!C39</f>
        <v>428507</v>
      </c>
      <c r="D39" s="186">
        <f>sz_gk_forg_2008_01!D39+sz_gk_forg_2008_02!D39+sz_gk_forg_2008_03!D39</f>
        <v>351192</v>
      </c>
      <c r="E39" s="22">
        <f>SUM(C39:D39)</f>
        <v>779699</v>
      </c>
      <c r="F39" s="103">
        <f>sz_gk_forg_2008_01!F39+sz_gk_forg_2008_02!F39+sz_gk_forg_2008_03!F39</f>
        <v>171939</v>
      </c>
      <c r="G39" s="186">
        <f>sz_gk_forg_2008_01!G39+sz_gk_forg_2008_02!G39+sz_gk_forg_2008_03!G39</f>
        <v>146163</v>
      </c>
      <c r="H39" s="22">
        <f>SUM(F39:G39)</f>
        <v>318102</v>
      </c>
      <c r="I39" s="88">
        <f>sz_gk_forg_2008_01!I39+sz_gk_forg_2008_02!I39+sz_gk_forg_2008_03!I39</f>
        <v>91764</v>
      </c>
      <c r="J39" s="70">
        <f>sz_gk_forg_2008_01!J39+sz_gk_forg_2008_02!J39+sz_gk_forg_2008_03!J39</f>
        <v>89399</v>
      </c>
      <c r="K39" s="22">
        <f>SUM(I39:J39)</f>
        <v>181163</v>
      </c>
      <c r="L39" s="88">
        <f>sz_gk_forg_2008_01!L39+sz_gk_forg_2008_02!L39+sz_gk_forg_2008_03!L39</f>
        <v>57515</v>
      </c>
      <c r="M39" s="70">
        <f>sz_gk_forg_2008_01!M39+sz_gk_forg_2008_02!M39+sz_gk_forg_2008_03!M39</f>
        <v>34493</v>
      </c>
      <c r="N39" s="22">
        <f>SUM(L39:M39)</f>
        <v>92008</v>
      </c>
      <c r="O39" s="88">
        <f>sz_gk_forg_2008_01!O39+sz_gk_forg_2008_02!O39+sz_gk_forg_2008_03!O39</f>
        <v>2295</v>
      </c>
      <c r="P39" s="70">
        <f>sz_gk_forg_2008_01!P39+sz_gk_forg_2008_02!P39+sz_gk_forg_2008_03!P39</f>
        <v>1581</v>
      </c>
      <c r="Q39" s="22">
        <f>SUM(O39:P39)</f>
        <v>3876</v>
      </c>
      <c r="R39" s="88">
        <f>sz_gk_forg_2008_01!R39+sz_gk_forg_2008_02!R39+sz_gk_forg_2008_03!R39</f>
        <v>37</v>
      </c>
      <c r="S39" s="70">
        <f>sz_gk_forg_2008_01!S39+sz_gk_forg_2008_02!S39+sz_gk_forg_2008_03!S39</f>
        <v>44</v>
      </c>
      <c r="T39" s="22">
        <f>SUM(R39:S39)</f>
        <v>81</v>
      </c>
      <c r="U39" s="88">
        <f>sz_gk_forg_2008_01!U39+sz_gk_forg_2008_02!U39+sz_gk_forg_2008_03!U39</f>
        <v>20325</v>
      </c>
      <c r="V39" s="70">
        <f>sz_gk_forg_2008_01!V39+sz_gk_forg_2008_02!V39+sz_gk_forg_2008_03!V39</f>
        <v>20643</v>
      </c>
      <c r="W39" s="22">
        <f>SUM(U39:V39)</f>
        <v>40968</v>
      </c>
      <c r="X39" s="88">
        <f>sz_gk_forg_2008_01!X39+sz_gk_forg_2008_02!X39+sz_gk_forg_2008_03!X39</f>
        <v>3</v>
      </c>
      <c r="Y39" s="70">
        <f>sz_gk_forg_2008_01!Y39+sz_gk_forg_2008_02!Y39+sz_gk_forg_2008_03!Y39</f>
        <v>3</v>
      </c>
      <c r="Z39" s="22">
        <f>SUM(X39:Y39)</f>
        <v>6</v>
      </c>
    </row>
    <row r="40" spans="1:26" ht="13.5" thickBot="1">
      <c r="A40" s="446"/>
      <c r="B40" s="121" t="s">
        <v>0</v>
      </c>
      <c r="C40" s="89">
        <f>C39/C38-1</f>
        <v>0.05471636346630504</v>
      </c>
      <c r="D40" s="71">
        <f>D39/D38-1</f>
        <v>0.13661357818118258</v>
      </c>
      <c r="E40" s="25">
        <f aca="true" t="shared" si="11" ref="E40:T40">E39/E38-1</f>
        <v>0.09009476300859265</v>
      </c>
      <c r="F40" s="26">
        <f t="shared" si="11"/>
        <v>0.20766577932613628</v>
      </c>
      <c r="G40" s="27">
        <f t="shared" si="11"/>
        <v>0.19514787770754793</v>
      </c>
      <c r="H40" s="25">
        <f t="shared" si="11"/>
        <v>0.20188158839309334</v>
      </c>
      <c r="I40" s="26">
        <f>I39/I38-1</f>
        <v>0.27105755246208196</v>
      </c>
      <c r="J40" s="27">
        <f>J39/J38-1</f>
        <v>0.43645157143775304</v>
      </c>
      <c r="K40" s="25">
        <f t="shared" si="11"/>
        <v>0.34762815124487645</v>
      </c>
      <c r="L40" s="26">
        <f t="shared" si="11"/>
        <v>0.3444052266192936</v>
      </c>
      <c r="M40" s="27">
        <f t="shared" si="11"/>
        <v>0.03507982235025797</v>
      </c>
      <c r="N40" s="25">
        <f t="shared" si="11"/>
        <v>0.2089613034623219</v>
      </c>
      <c r="O40" s="89">
        <f t="shared" si="11"/>
        <v>-0.22883064516129037</v>
      </c>
      <c r="P40" s="71">
        <f t="shared" si="11"/>
        <v>-0.2967081850533808</v>
      </c>
      <c r="Q40" s="25">
        <f t="shared" si="11"/>
        <v>-0.25803981623277183</v>
      </c>
      <c r="R40" s="26">
        <f t="shared" si="11"/>
        <v>-0.22916666666666663</v>
      </c>
      <c r="S40" s="27">
        <f t="shared" si="11"/>
        <v>-0.29032258064516125</v>
      </c>
      <c r="T40" s="25">
        <f t="shared" si="11"/>
        <v>-0.26363636363636367</v>
      </c>
      <c r="U40" s="26">
        <f aca="true" t="shared" si="12" ref="U40:Z40">U39/U38-1</f>
        <v>-0.16601698740306103</v>
      </c>
      <c r="V40" s="27">
        <f t="shared" si="12"/>
        <v>-0.15484135107471853</v>
      </c>
      <c r="W40" s="25">
        <f t="shared" si="12"/>
        <v>-0.16042298549061396</v>
      </c>
      <c r="X40" s="26">
        <f t="shared" si="12"/>
        <v>0.5</v>
      </c>
      <c r="Y40" s="27">
        <f t="shared" si="12"/>
        <v>0.5</v>
      </c>
      <c r="Z40" s="25">
        <f t="shared" si="12"/>
        <v>0.5</v>
      </c>
    </row>
  </sheetData>
  <sheetProtection/>
  <mergeCells count="24">
    <mergeCell ref="A32:A34"/>
    <mergeCell ref="A38:A40"/>
    <mergeCell ref="A29:A31"/>
    <mergeCell ref="A35:A37"/>
    <mergeCell ref="A26:A28"/>
    <mergeCell ref="A20:A22"/>
    <mergeCell ref="A14:A16"/>
    <mergeCell ref="F8:H9"/>
    <mergeCell ref="B8:B10"/>
    <mergeCell ref="C8:E9"/>
    <mergeCell ref="A11:A13"/>
    <mergeCell ref="A8:A10"/>
    <mergeCell ref="A17:A19"/>
    <mergeCell ref="A23:A25"/>
    <mergeCell ref="X8:Z9"/>
    <mergeCell ref="A2:Z2"/>
    <mergeCell ref="A3:Z3"/>
    <mergeCell ref="A5:Z5"/>
    <mergeCell ref="U8:W9"/>
    <mergeCell ref="I7:Z7"/>
    <mergeCell ref="R8:T9"/>
    <mergeCell ref="L8:N9"/>
    <mergeCell ref="O8:Q9"/>
    <mergeCell ref="I8:K9"/>
  </mergeCells>
  <printOptions/>
  <pageMargins left="0.39" right="0.4" top="1" bottom="1" header="0.5" footer="0.5"/>
  <pageSetup horizontalDpi="600" verticalDpi="600" orientation="landscape" paperSize="9" scale="75" r:id="rId1"/>
  <headerFooter alignWithMargins="0">
    <oddHeader>&amp;R13.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G1">
      <selection activeCell="C13" sqref="C13"/>
    </sheetView>
  </sheetViews>
  <sheetFormatPr defaultColWidth="9.00390625" defaultRowHeight="12.75"/>
  <cols>
    <col min="1" max="1" width="14.00390625" style="0" customWidth="1"/>
    <col min="2" max="2" width="5.125" style="0" customWidth="1"/>
    <col min="3" max="26" width="6.7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34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8.75" customHeight="1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2.75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13.5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2" customHeight="1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60" t="s">
        <v>1</v>
      </c>
      <c r="Y10" s="44" t="s">
        <v>2</v>
      </c>
      <c r="Z10" s="63" t="s">
        <v>3</v>
      </c>
    </row>
    <row r="11" spans="1:26" ht="12.75">
      <c r="A11" s="412" t="s">
        <v>7</v>
      </c>
      <c r="B11" s="116">
        <v>2007</v>
      </c>
      <c r="C11" s="79">
        <v>55920</v>
      </c>
      <c r="D11" s="72">
        <v>47190</v>
      </c>
      <c r="E11" s="80">
        <f>SUM(C11:D11)</f>
        <v>103110</v>
      </c>
      <c r="F11" s="23">
        <v>12003</v>
      </c>
      <c r="G11" s="23">
        <v>10396</v>
      </c>
      <c r="H11" s="22">
        <f>SUM(F11+G11)</f>
        <v>22399</v>
      </c>
      <c r="I11" s="33">
        <v>8924</v>
      </c>
      <c r="J11" s="43">
        <v>7771</v>
      </c>
      <c r="K11" s="22">
        <f>SUM(I11:J11)</f>
        <v>16695</v>
      </c>
      <c r="L11" s="23">
        <v>2338</v>
      </c>
      <c r="M11" s="21">
        <v>1916</v>
      </c>
      <c r="N11" s="22">
        <f>SUM(L11:M11)</f>
        <v>4254</v>
      </c>
      <c r="O11" s="64">
        <v>709</v>
      </c>
      <c r="P11" s="69">
        <v>686</v>
      </c>
      <c r="Q11" s="36">
        <f>SUM(O11:P11)</f>
        <v>1395</v>
      </c>
      <c r="R11" s="20">
        <v>32</v>
      </c>
      <c r="S11" s="21">
        <v>23</v>
      </c>
      <c r="T11" s="22">
        <f>SUM(R11:S11)</f>
        <v>55</v>
      </c>
      <c r="U11" s="15">
        <v>0</v>
      </c>
      <c r="V11" s="16">
        <v>0</v>
      </c>
      <c r="W11" s="17">
        <v>0</v>
      </c>
      <c r="X11" s="23">
        <v>0</v>
      </c>
      <c r="Y11" s="37">
        <v>0</v>
      </c>
      <c r="Z11" s="17">
        <v>0</v>
      </c>
    </row>
    <row r="12" spans="1:26" ht="12.75">
      <c r="A12" s="403"/>
      <c r="B12" s="117">
        <v>2008</v>
      </c>
      <c r="C12" s="57">
        <v>53813</v>
      </c>
      <c r="D12" s="70">
        <v>51782</v>
      </c>
      <c r="E12" s="36">
        <f>SUM(C12:D12)</f>
        <v>105595</v>
      </c>
      <c r="F12" s="23">
        <v>16435</v>
      </c>
      <c r="G12" s="23">
        <v>13034</v>
      </c>
      <c r="H12" s="22">
        <f>SUM(F12+G12)</f>
        <v>29469</v>
      </c>
      <c r="I12" s="21">
        <v>13504</v>
      </c>
      <c r="J12" s="23">
        <v>10505</v>
      </c>
      <c r="K12" s="22">
        <f>SUM(I12:J12)</f>
        <v>24009</v>
      </c>
      <c r="L12" s="23">
        <v>2350</v>
      </c>
      <c r="M12" s="21">
        <v>1958</v>
      </c>
      <c r="N12" s="22">
        <f>SUM(L12:M12)</f>
        <v>4308</v>
      </c>
      <c r="O12" s="57">
        <v>564</v>
      </c>
      <c r="P12" s="70">
        <v>554</v>
      </c>
      <c r="Q12" s="36">
        <f>SUM(O12:P12)</f>
        <v>1118</v>
      </c>
      <c r="R12" s="20">
        <v>17</v>
      </c>
      <c r="S12" s="21">
        <v>17</v>
      </c>
      <c r="T12" s="22">
        <f>SUM(R12:S12)</f>
        <v>34</v>
      </c>
      <c r="U12" s="20">
        <v>0</v>
      </c>
      <c r="V12" s="21">
        <v>0</v>
      </c>
      <c r="W12" s="22">
        <v>0</v>
      </c>
      <c r="X12" s="23">
        <v>0</v>
      </c>
      <c r="Y12" s="37">
        <v>0</v>
      </c>
      <c r="Z12" s="22">
        <v>0</v>
      </c>
    </row>
    <row r="13" spans="1:26" ht="10.5" customHeight="1" thickBot="1">
      <c r="A13" s="413"/>
      <c r="B13" s="118" t="s">
        <v>0</v>
      </c>
      <c r="C13" s="68">
        <f>C12/C11-1</f>
        <v>-0.03767882689556512</v>
      </c>
      <c r="D13" s="71">
        <f>D12/D11-1</f>
        <v>0.0973087518542064</v>
      </c>
      <c r="E13" s="35">
        <f aca="true" t="shared" si="0" ref="E13:T13">E12/E11-1</f>
        <v>0.024100475220638184</v>
      </c>
      <c r="F13" s="26">
        <f t="shared" si="0"/>
        <v>0.369241023077564</v>
      </c>
      <c r="G13" s="27">
        <f t="shared" si="0"/>
        <v>0.2537514428626395</v>
      </c>
      <c r="H13" s="25">
        <f t="shared" si="0"/>
        <v>0.31563909103084953</v>
      </c>
      <c r="I13" s="27">
        <f>I12/I11-1</f>
        <v>0.5132227700582699</v>
      </c>
      <c r="J13" s="42">
        <f>J12/J11-1</f>
        <v>0.35182087247458504</v>
      </c>
      <c r="K13" s="25">
        <f>K12/K11-1</f>
        <v>0.4380952380952381</v>
      </c>
      <c r="L13" s="42">
        <f t="shared" si="0"/>
        <v>0.0051325919589393365</v>
      </c>
      <c r="M13" s="27">
        <f t="shared" si="0"/>
        <v>0.02192066805845516</v>
      </c>
      <c r="N13" s="35">
        <f t="shared" si="0"/>
        <v>0.012693935119887145</v>
      </c>
      <c r="O13" s="68">
        <f t="shared" si="0"/>
        <v>-0.20451339915373767</v>
      </c>
      <c r="P13" s="71">
        <f t="shared" si="0"/>
        <v>-0.19241982507288635</v>
      </c>
      <c r="Q13" s="35">
        <f t="shared" si="0"/>
        <v>-0.19856630824372756</v>
      </c>
      <c r="R13" s="26">
        <f t="shared" si="0"/>
        <v>-0.46875</v>
      </c>
      <c r="S13" s="27">
        <f t="shared" si="0"/>
        <v>-0.26086956521739135</v>
      </c>
      <c r="T13" s="35">
        <f t="shared" si="0"/>
        <v>-0.38181818181818183</v>
      </c>
      <c r="U13" s="140">
        <v>0</v>
      </c>
      <c r="V13" s="62">
        <v>0</v>
      </c>
      <c r="W13" s="58">
        <v>0</v>
      </c>
      <c r="X13" s="47">
        <v>0</v>
      </c>
      <c r="Y13" s="51">
        <v>0</v>
      </c>
      <c r="Z13" s="58">
        <v>0</v>
      </c>
    </row>
    <row r="14" spans="1:26" ht="12.75">
      <c r="A14" s="402" t="s">
        <v>8</v>
      </c>
      <c r="B14" s="146">
        <v>2007</v>
      </c>
      <c r="C14" s="56">
        <v>19859</v>
      </c>
      <c r="D14" s="69">
        <v>21960</v>
      </c>
      <c r="E14" s="77">
        <f>SUM(C14:D14)</f>
        <v>41819</v>
      </c>
      <c r="F14" s="23">
        <v>7001</v>
      </c>
      <c r="G14" s="23">
        <v>8004</v>
      </c>
      <c r="H14" s="17">
        <f>SUM(F14:G14)</f>
        <v>15005</v>
      </c>
      <c r="I14" s="16">
        <v>0</v>
      </c>
      <c r="J14" s="18">
        <v>0</v>
      </c>
      <c r="K14" s="17">
        <v>0</v>
      </c>
      <c r="L14" s="18">
        <v>0</v>
      </c>
      <c r="M14" s="16">
        <v>0</v>
      </c>
      <c r="N14" s="17">
        <f>SUM(L14:M14)</f>
        <v>0</v>
      </c>
      <c r="O14" s="56">
        <v>0</v>
      </c>
      <c r="P14" s="69">
        <v>0</v>
      </c>
      <c r="Q14" s="77">
        <v>0</v>
      </c>
      <c r="R14" s="15">
        <v>0</v>
      </c>
      <c r="S14" s="16">
        <v>0</v>
      </c>
      <c r="T14" s="17">
        <v>0</v>
      </c>
      <c r="U14" s="15">
        <v>7001</v>
      </c>
      <c r="V14" s="16">
        <v>8004</v>
      </c>
      <c r="W14" s="17">
        <f>SUM(U14:V14)</f>
        <v>15005</v>
      </c>
      <c r="X14" s="23">
        <v>0</v>
      </c>
      <c r="Y14" s="37">
        <v>0</v>
      </c>
      <c r="Z14" s="22">
        <v>0</v>
      </c>
    </row>
    <row r="15" spans="1:26" ht="12.75">
      <c r="A15" s="403"/>
      <c r="B15" s="117">
        <v>2008</v>
      </c>
      <c r="C15" s="57">
        <v>20254</v>
      </c>
      <c r="D15" s="70">
        <v>21356</v>
      </c>
      <c r="E15" s="36">
        <f>SUM(C15:D15)</f>
        <v>41610</v>
      </c>
      <c r="F15" s="23">
        <v>7607</v>
      </c>
      <c r="G15" s="23">
        <v>7275</v>
      </c>
      <c r="H15" s="22">
        <f>SUM(F15:G15)</f>
        <v>14882</v>
      </c>
      <c r="I15" s="21">
        <v>0</v>
      </c>
      <c r="J15" s="23">
        <v>0</v>
      </c>
      <c r="K15" s="22">
        <v>0</v>
      </c>
      <c r="L15" s="23">
        <v>0</v>
      </c>
      <c r="M15" s="21">
        <v>0</v>
      </c>
      <c r="N15" s="22">
        <f>SUM(L15:M15)</f>
        <v>0</v>
      </c>
      <c r="O15" s="57">
        <v>0</v>
      </c>
      <c r="P15" s="70">
        <v>0</v>
      </c>
      <c r="Q15" s="36">
        <v>0</v>
      </c>
      <c r="R15" s="20">
        <v>0</v>
      </c>
      <c r="S15" s="21">
        <v>0</v>
      </c>
      <c r="T15" s="22">
        <v>0</v>
      </c>
      <c r="U15" s="20">
        <v>7607</v>
      </c>
      <c r="V15" s="21">
        <v>7275</v>
      </c>
      <c r="W15" s="22">
        <f>SUM(U15:V15)</f>
        <v>14882</v>
      </c>
      <c r="X15" s="23">
        <v>0</v>
      </c>
      <c r="Y15" s="37">
        <v>0</v>
      </c>
      <c r="Z15" s="22">
        <v>0</v>
      </c>
    </row>
    <row r="16" spans="1:26" ht="10.5" customHeight="1" thickBot="1">
      <c r="A16" s="404"/>
      <c r="B16" s="147" t="s">
        <v>0</v>
      </c>
      <c r="C16" s="67">
        <f aca="true" t="shared" si="1" ref="C16:H16">C15/C14-1</f>
        <v>0.019890226093962404</v>
      </c>
      <c r="D16" s="71">
        <f t="shared" si="1"/>
        <v>-0.02750455373406191</v>
      </c>
      <c r="E16" s="35">
        <f t="shared" si="1"/>
        <v>-0.004997728305315752</v>
      </c>
      <c r="F16" s="26">
        <f t="shared" si="1"/>
        <v>0.08655906299100136</v>
      </c>
      <c r="G16" s="27">
        <f t="shared" si="1"/>
        <v>-0.09107946026986502</v>
      </c>
      <c r="H16" s="25">
        <f t="shared" si="1"/>
        <v>-0.008197267577474188</v>
      </c>
      <c r="I16" s="62">
        <v>0</v>
      </c>
      <c r="J16" s="47">
        <v>0</v>
      </c>
      <c r="K16" s="58">
        <v>0</v>
      </c>
      <c r="L16" s="48">
        <v>0</v>
      </c>
      <c r="M16" s="49">
        <v>0</v>
      </c>
      <c r="N16" s="50">
        <v>0</v>
      </c>
      <c r="O16" s="52">
        <v>0</v>
      </c>
      <c r="P16" s="73">
        <v>0</v>
      </c>
      <c r="Q16" s="106">
        <v>0</v>
      </c>
      <c r="R16" s="107">
        <v>0</v>
      </c>
      <c r="S16" s="108">
        <v>0</v>
      </c>
      <c r="T16" s="109">
        <v>0</v>
      </c>
      <c r="U16" s="167">
        <f>U15/U14-1</f>
        <v>0.08655906299100136</v>
      </c>
      <c r="V16" s="29">
        <f>V15/V14-1</f>
        <v>-0.09107946026986502</v>
      </c>
      <c r="W16" s="25">
        <f>W15/W14-1</f>
        <v>-0.008197267577474188</v>
      </c>
      <c r="X16" s="47">
        <v>0</v>
      </c>
      <c r="Y16" s="51">
        <v>0</v>
      </c>
      <c r="Z16" s="58">
        <v>0</v>
      </c>
    </row>
    <row r="17" spans="1:26" ht="12.75">
      <c r="A17" s="412" t="s">
        <v>9</v>
      </c>
      <c r="B17" s="116">
        <v>2007</v>
      </c>
      <c r="C17" s="64">
        <v>35825</v>
      </c>
      <c r="D17" s="72">
        <v>27440</v>
      </c>
      <c r="E17" s="36">
        <f>SUM(C17:D17)</f>
        <v>63265</v>
      </c>
      <c r="F17" s="23">
        <v>20680</v>
      </c>
      <c r="G17" s="23">
        <v>15442</v>
      </c>
      <c r="H17" s="22">
        <f>SUM(F17:G17)</f>
        <v>36122</v>
      </c>
      <c r="I17" s="33">
        <v>8179</v>
      </c>
      <c r="J17" s="43">
        <v>7453</v>
      </c>
      <c r="K17" s="22">
        <f>SUM(I17:J17)</f>
        <v>15632</v>
      </c>
      <c r="L17" s="23">
        <v>12362</v>
      </c>
      <c r="M17" s="21">
        <v>7827</v>
      </c>
      <c r="N17" s="22">
        <f>SUM(L17:M17)</f>
        <v>20189</v>
      </c>
      <c r="O17" s="64">
        <v>124</v>
      </c>
      <c r="P17" s="56">
        <v>137</v>
      </c>
      <c r="Q17" s="17">
        <f>SUM(O17:P17)</f>
        <v>261</v>
      </c>
      <c r="R17" s="23">
        <v>12</v>
      </c>
      <c r="S17" s="21">
        <v>23</v>
      </c>
      <c r="T17" s="22">
        <f>SUM(R17:S17)</f>
        <v>35</v>
      </c>
      <c r="U17" s="15">
        <v>0</v>
      </c>
      <c r="V17" s="16">
        <v>0</v>
      </c>
      <c r="W17" s="17">
        <v>0</v>
      </c>
      <c r="X17" s="23">
        <v>0</v>
      </c>
      <c r="Y17" s="37">
        <v>0</v>
      </c>
      <c r="Z17" s="22">
        <v>0</v>
      </c>
    </row>
    <row r="18" spans="1:26" ht="12.75">
      <c r="A18" s="403"/>
      <c r="B18" s="117">
        <v>2008</v>
      </c>
      <c r="C18" s="57">
        <v>48192</v>
      </c>
      <c r="D18" s="70">
        <v>34935</v>
      </c>
      <c r="E18" s="36">
        <f>SUM(C18:D18)</f>
        <v>83127</v>
      </c>
      <c r="F18" s="23">
        <v>30948</v>
      </c>
      <c r="G18" s="23">
        <v>21736</v>
      </c>
      <c r="H18" s="22">
        <f>SUM(F18:G18)</f>
        <v>52684</v>
      </c>
      <c r="I18" s="21">
        <v>11865</v>
      </c>
      <c r="J18" s="23">
        <v>10690</v>
      </c>
      <c r="K18" s="22">
        <f>SUM(I18:J18)</f>
        <v>22555</v>
      </c>
      <c r="L18" s="23">
        <v>19001</v>
      </c>
      <c r="M18" s="21">
        <v>10986</v>
      </c>
      <c r="N18" s="22">
        <f aca="true" t="shared" si="2" ref="N18:N27">SUM(L18:M18)</f>
        <v>29987</v>
      </c>
      <c r="O18" s="57">
        <v>70</v>
      </c>
      <c r="P18" s="57">
        <v>50</v>
      </c>
      <c r="Q18" s="22">
        <f>SUM(O18:P18)</f>
        <v>120</v>
      </c>
      <c r="R18" s="23">
        <v>12</v>
      </c>
      <c r="S18" s="21">
        <v>10</v>
      </c>
      <c r="T18" s="22">
        <f>SUM(R18:S18)</f>
        <v>22</v>
      </c>
      <c r="U18" s="20">
        <v>0</v>
      </c>
      <c r="V18" s="21">
        <v>0</v>
      </c>
      <c r="W18" s="22">
        <v>0</v>
      </c>
      <c r="X18" s="23">
        <v>0</v>
      </c>
      <c r="Y18" s="37">
        <v>0</v>
      </c>
      <c r="Z18" s="22">
        <v>0</v>
      </c>
    </row>
    <row r="19" spans="1:26" ht="10.5" customHeight="1" thickBot="1">
      <c r="A19" s="413"/>
      <c r="B19" s="118" t="s">
        <v>0</v>
      </c>
      <c r="C19" s="65">
        <f>C18/C17-1</f>
        <v>0.34520586182833224</v>
      </c>
      <c r="D19" s="78">
        <f>D18/D17-1</f>
        <v>0.2731413994169096</v>
      </c>
      <c r="E19" s="124">
        <f aca="true" t="shared" si="3" ref="E19:T19">E18/E17-1</f>
        <v>0.3139492610448116</v>
      </c>
      <c r="F19" s="26">
        <f t="shared" si="3"/>
        <v>0.49651837524177944</v>
      </c>
      <c r="G19" s="27">
        <f t="shared" si="3"/>
        <v>0.40758969045460436</v>
      </c>
      <c r="H19" s="25">
        <f t="shared" si="3"/>
        <v>0.4585017440894745</v>
      </c>
      <c r="I19" s="27">
        <f>I18/I17-1</f>
        <v>0.4506663406284386</v>
      </c>
      <c r="J19" s="42">
        <f>J18/J17-1</f>
        <v>0.434321749631021</v>
      </c>
      <c r="K19" s="25">
        <f t="shared" si="3"/>
        <v>0.44287359263050163</v>
      </c>
      <c r="L19" s="42">
        <f t="shared" si="3"/>
        <v>0.5370490211939816</v>
      </c>
      <c r="M19" s="27">
        <f t="shared" si="3"/>
        <v>0.40360291299348416</v>
      </c>
      <c r="N19" s="35">
        <f t="shared" si="3"/>
        <v>0.48531378473426123</v>
      </c>
      <c r="O19" s="65">
        <f t="shared" si="3"/>
        <v>-0.4354838709677419</v>
      </c>
      <c r="P19" s="74">
        <f t="shared" si="3"/>
        <v>-0.635036496350365</v>
      </c>
      <c r="Q19" s="91">
        <f t="shared" si="3"/>
        <v>-0.5402298850574713</v>
      </c>
      <c r="R19" s="42">
        <f t="shared" si="3"/>
        <v>0</v>
      </c>
      <c r="S19" s="27">
        <f t="shared" si="3"/>
        <v>-0.5652173913043479</v>
      </c>
      <c r="T19" s="35">
        <f t="shared" si="3"/>
        <v>-0.37142857142857144</v>
      </c>
      <c r="U19" s="140">
        <v>0</v>
      </c>
      <c r="V19" s="62">
        <v>0</v>
      </c>
      <c r="W19" s="109">
        <v>0</v>
      </c>
      <c r="X19" s="47">
        <v>0</v>
      </c>
      <c r="Y19" s="51">
        <v>0</v>
      </c>
      <c r="Z19" s="58">
        <v>0</v>
      </c>
    </row>
    <row r="20" spans="1:26" ht="12.75">
      <c r="A20" s="394" t="s">
        <v>31</v>
      </c>
      <c r="B20" s="116">
        <v>2007</v>
      </c>
      <c r="C20" s="125">
        <v>11</v>
      </c>
      <c r="D20" s="126">
        <v>7</v>
      </c>
      <c r="E20" s="134">
        <f>SUM(C20:D20)</f>
        <v>18</v>
      </c>
      <c r="F20" s="15">
        <v>3</v>
      </c>
      <c r="G20" s="16">
        <v>2</v>
      </c>
      <c r="H20" s="17">
        <f>SUM(F20:G20)</f>
        <v>5</v>
      </c>
      <c r="I20" s="132">
        <v>0</v>
      </c>
      <c r="J20" s="133">
        <v>0</v>
      </c>
      <c r="K20" s="134">
        <v>0</v>
      </c>
      <c r="L20" s="132">
        <v>0</v>
      </c>
      <c r="M20" s="133">
        <v>0</v>
      </c>
      <c r="N20" s="134">
        <v>0</v>
      </c>
      <c r="O20" s="125">
        <v>0</v>
      </c>
      <c r="P20" s="126">
        <v>0</v>
      </c>
      <c r="Q20" s="134">
        <v>0</v>
      </c>
      <c r="R20" s="132">
        <v>0</v>
      </c>
      <c r="S20" s="133">
        <v>0</v>
      </c>
      <c r="T20" s="134">
        <v>0</v>
      </c>
      <c r="U20" s="132">
        <v>0</v>
      </c>
      <c r="V20" s="133">
        <v>0</v>
      </c>
      <c r="W20" s="149">
        <v>0</v>
      </c>
      <c r="X20" s="148">
        <v>3</v>
      </c>
      <c r="Y20" s="133">
        <v>2</v>
      </c>
      <c r="Z20" s="17">
        <f>SUM(X20:Y20)</f>
        <v>5</v>
      </c>
    </row>
    <row r="21" spans="1:26" ht="12.75">
      <c r="A21" s="395"/>
      <c r="B21" s="117">
        <v>2008</v>
      </c>
      <c r="C21" s="127">
        <v>13</v>
      </c>
      <c r="D21" s="128">
        <v>0</v>
      </c>
      <c r="E21" s="139">
        <f>SUM(C21:D21)</f>
        <v>13</v>
      </c>
      <c r="F21" s="20">
        <v>6</v>
      </c>
      <c r="G21" s="21">
        <v>0</v>
      </c>
      <c r="H21" s="22">
        <f>SUM(F21:G21)</f>
        <v>6</v>
      </c>
      <c r="I21" s="137">
        <v>0</v>
      </c>
      <c r="J21" s="138">
        <v>0</v>
      </c>
      <c r="K21" s="139">
        <v>0</v>
      </c>
      <c r="L21" s="137">
        <v>0</v>
      </c>
      <c r="M21" s="138">
        <v>0</v>
      </c>
      <c r="N21" s="139">
        <v>0</v>
      </c>
      <c r="O21" s="127">
        <v>0</v>
      </c>
      <c r="P21" s="128">
        <v>0</v>
      </c>
      <c r="Q21" s="139">
        <v>0</v>
      </c>
      <c r="R21" s="137">
        <v>0</v>
      </c>
      <c r="S21" s="138">
        <v>0</v>
      </c>
      <c r="T21" s="139">
        <v>0</v>
      </c>
      <c r="U21" s="137">
        <v>0</v>
      </c>
      <c r="V21" s="138">
        <v>0</v>
      </c>
      <c r="W21" s="169">
        <v>0</v>
      </c>
      <c r="X21" s="177">
        <v>6</v>
      </c>
      <c r="Y21" s="138">
        <v>0</v>
      </c>
      <c r="Z21" s="22">
        <f>SUM(X21:Y21)</f>
        <v>6</v>
      </c>
    </row>
    <row r="22" spans="1:26" ht="10.5" customHeight="1" thickBot="1">
      <c r="A22" s="396"/>
      <c r="B22" s="118" t="s">
        <v>0</v>
      </c>
      <c r="C22" s="89">
        <f aca="true" t="shared" si="4" ref="C22:H22">C21/C20-1</f>
        <v>0.18181818181818188</v>
      </c>
      <c r="D22" s="195" t="s">
        <v>33</v>
      </c>
      <c r="E22" s="129">
        <f t="shared" si="4"/>
        <v>-0.2777777777777778</v>
      </c>
      <c r="F22" s="89">
        <f t="shared" si="4"/>
        <v>1</v>
      </c>
      <c r="G22" s="195" t="s">
        <v>33</v>
      </c>
      <c r="H22" s="129">
        <f t="shared" si="4"/>
        <v>0.19999999999999996</v>
      </c>
      <c r="I22" s="178">
        <v>0</v>
      </c>
      <c r="J22" s="142">
        <v>0</v>
      </c>
      <c r="K22" s="179">
        <v>0</v>
      </c>
      <c r="L22" s="178">
        <v>0</v>
      </c>
      <c r="M22" s="142">
        <v>0</v>
      </c>
      <c r="N22" s="179">
        <v>0</v>
      </c>
      <c r="O22" s="178">
        <v>0</v>
      </c>
      <c r="P22" s="142">
        <v>0</v>
      </c>
      <c r="Q22" s="179">
        <v>0</v>
      </c>
      <c r="R22" s="178">
        <v>0</v>
      </c>
      <c r="S22" s="142">
        <v>0</v>
      </c>
      <c r="T22" s="179">
        <v>0</v>
      </c>
      <c r="U22" s="178">
        <v>0</v>
      </c>
      <c r="V22" s="142">
        <v>0</v>
      </c>
      <c r="W22" s="179">
        <v>0</v>
      </c>
      <c r="X22" s="145">
        <f>X21/X20-1</f>
        <v>1</v>
      </c>
      <c r="Y22" s="195" t="s">
        <v>33</v>
      </c>
      <c r="Z22" s="129">
        <f>Z21/Z20-1</f>
        <v>0.19999999999999996</v>
      </c>
    </row>
    <row r="23" spans="1:26" ht="12.75">
      <c r="A23" s="402" t="s">
        <v>10</v>
      </c>
      <c r="B23" s="146">
        <v>2007</v>
      </c>
      <c r="C23" s="176">
        <v>31931</v>
      </c>
      <c r="D23" s="69">
        <v>29159</v>
      </c>
      <c r="E23" s="77">
        <f>SUM(C23:D23)</f>
        <v>61090</v>
      </c>
      <c r="F23" s="18">
        <v>12226</v>
      </c>
      <c r="G23" s="18">
        <v>11607</v>
      </c>
      <c r="H23" s="17">
        <f>SUM(F23:G23)</f>
        <v>23833</v>
      </c>
      <c r="I23" s="16">
        <v>11037</v>
      </c>
      <c r="J23" s="18">
        <v>10694</v>
      </c>
      <c r="K23" s="17">
        <f>SUM(I23:J23)</f>
        <v>21731</v>
      </c>
      <c r="L23" s="18">
        <v>1077</v>
      </c>
      <c r="M23" s="16">
        <v>790</v>
      </c>
      <c r="N23" s="17">
        <f t="shared" si="2"/>
        <v>1867</v>
      </c>
      <c r="O23" s="176">
        <v>76</v>
      </c>
      <c r="P23" s="56">
        <v>78</v>
      </c>
      <c r="Q23" s="17">
        <f>SUM(O23:P23)</f>
        <v>154</v>
      </c>
      <c r="R23" s="18">
        <v>36</v>
      </c>
      <c r="S23" s="16">
        <v>45</v>
      </c>
      <c r="T23" s="17">
        <f>SUM(R23:S23)</f>
        <v>81</v>
      </c>
      <c r="U23" s="18">
        <v>0</v>
      </c>
      <c r="V23" s="40">
        <v>0</v>
      </c>
      <c r="W23" s="19">
        <v>0</v>
      </c>
      <c r="X23" s="15">
        <v>0</v>
      </c>
      <c r="Y23" s="40">
        <v>0</v>
      </c>
      <c r="Z23" s="17">
        <v>0</v>
      </c>
    </row>
    <row r="24" spans="1:26" ht="12.75">
      <c r="A24" s="403"/>
      <c r="B24" s="117">
        <v>2008</v>
      </c>
      <c r="C24" s="57">
        <v>33639</v>
      </c>
      <c r="D24" s="70">
        <v>31877</v>
      </c>
      <c r="E24" s="36">
        <f>SUM(C24:D24)</f>
        <v>65516</v>
      </c>
      <c r="F24" s="23">
        <v>13034</v>
      </c>
      <c r="G24" s="23">
        <v>13368</v>
      </c>
      <c r="H24" s="22">
        <f>SUM(F24:G24)</f>
        <v>26402</v>
      </c>
      <c r="I24" s="21">
        <v>11787</v>
      </c>
      <c r="J24" s="23">
        <v>12303</v>
      </c>
      <c r="K24" s="22">
        <f>SUM(I24:J24)</f>
        <v>24090</v>
      </c>
      <c r="L24" s="23">
        <v>1102</v>
      </c>
      <c r="M24" s="21">
        <v>945</v>
      </c>
      <c r="N24" s="22">
        <f t="shared" si="2"/>
        <v>2047</v>
      </c>
      <c r="O24" s="57">
        <v>96</v>
      </c>
      <c r="P24" s="57">
        <v>59</v>
      </c>
      <c r="Q24" s="22">
        <f>SUM(O24:P24)</f>
        <v>155</v>
      </c>
      <c r="R24" s="23">
        <v>49</v>
      </c>
      <c r="S24" s="21">
        <v>61</v>
      </c>
      <c r="T24" s="22">
        <f>SUM(R24:S24)</f>
        <v>110</v>
      </c>
      <c r="U24" s="23">
        <v>0</v>
      </c>
      <c r="V24" s="37">
        <v>0</v>
      </c>
      <c r="W24" s="24">
        <v>0</v>
      </c>
      <c r="X24" s="20">
        <v>0</v>
      </c>
      <c r="Y24" s="37">
        <v>0</v>
      </c>
      <c r="Z24" s="22">
        <v>0</v>
      </c>
    </row>
    <row r="25" spans="1:26" ht="10.5" customHeight="1" thickBot="1">
      <c r="A25" s="404"/>
      <c r="B25" s="147" t="s">
        <v>0</v>
      </c>
      <c r="C25" s="67">
        <f>C24/C23-1</f>
        <v>0.05349033854248231</v>
      </c>
      <c r="D25" s="71">
        <f>D24/D23-1</f>
        <v>0.09321307315065663</v>
      </c>
      <c r="E25" s="35">
        <f aca="true" t="shared" si="5" ref="E25:T25">E24/E23-1</f>
        <v>0.07245048289409062</v>
      </c>
      <c r="F25" s="26">
        <f t="shared" si="5"/>
        <v>0.06608866350400788</v>
      </c>
      <c r="G25" s="27">
        <f t="shared" si="5"/>
        <v>0.1517187903851125</v>
      </c>
      <c r="H25" s="25">
        <f t="shared" si="5"/>
        <v>0.10779171736667648</v>
      </c>
      <c r="I25" s="27">
        <f>I24/I23-1</f>
        <v>0.06795324816526227</v>
      </c>
      <c r="J25" s="42">
        <f>J24/J23-1</f>
        <v>0.1504582008602955</v>
      </c>
      <c r="K25" s="25">
        <f t="shared" si="5"/>
        <v>0.10855459942018308</v>
      </c>
      <c r="L25" s="42">
        <f t="shared" si="5"/>
        <v>0.0232126276694522</v>
      </c>
      <c r="M25" s="27">
        <f t="shared" si="5"/>
        <v>0.19620253164556956</v>
      </c>
      <c r="N25" s="35">
        <f t="shared" si="5"/>
        <v>0.09641135511515797</v>
      </c>
      <c r="O25" s="67">
        <f t="shared" si="5"/>
        <v>0.26315789473684204</v>
      </c>
      <c r="P25" s="75">
        <f t="shared" si="5"/>
        <v>-0.2435897435897436</v>
      </c>
      <c r="Q25" s="25">
        <f t="shared" si="5"/>
        <v>0.006493506493506551</v>
      </c>
      <c r="R25" s="42">
        <f t="shared" si="5"/>
        <v>0.36111111111111116</v>
      </c>
      <c r="S25" s="27">
        <f t="shared" si="5"/>
        <v>0.3555555555555556</v>
      </c>
      <c r="T25" s="35">
        <f t="shared" si="5"/>
        <v>0.3580246913580247</v>
      </c>
      <c r="U25" s="47">
        <v>0</v>
      </c>
      <c r="V25" s="51">
        <v>0</v>
      </c>
      <c r="W25" s="156">
        <v>0</v>
      </c>
      <c r="X25" s="140">
        <v>0</v>
      </c>
      <c r="Y25" s="51">
        <v>0</v>
      </c>
      <c r="Z25" s="58">
        <v>0</v>
      </c>
    </row>
    <row r="26" spans="1:26" ht="12.75">
      <c r="A26" s="402" t="s">
        <v>11</v>
      </c>
      <c r="B26" s="116">
        <v>2007</v>
      </c>
      <c r="C26" s="56">
        <v>750</v>
      </c>
      <c r="D26" s="69">
        <v>758</v>
      </c>
      <c r="E26" s="36">
        <f>SUM(C26:D26)</f>
        <v>1508</v>
      </c>
      <c r="F26" s="18">
        <v>134</v>
      </c>
      <c r="G26" s="18">
        <v>134</v>
      </c>
      <c r="H26" s="22">
        <f>SUM(F26:G26)</f>
        <v>268</v>
      </c>
      <c r="I26" s="33">
        <v>0</v>
      </c>
      <c r="J26" s="43">
        <v>0</v>
      </c>
      <c r="K26" s="22">
        <v>0</v>
      </c>
      <c r="L26" s="23">
        <v>0</v>
      </c>
      <c r="M26" s="33">
        <v>0</v>
      </c>
      <c r="N26" s="22">
        <f t="shared" si="2"/>
        <v>0</v>
      </c>
      <c r="O26" s="64">
        <v>0</v>
      </c>
      <c r="P26" s="56">
        <v>0</v>
      </c>
      <c r="Q26" s="17">
        <v>0</v>
      </c>
      <c r="R26" s="23">
        <v>0</v>
      </c>
      <c r="S26" s="21">
        <v>0</v>
      </c>
      <c r="T26" s="22">
        <f>SUM(R26:S26)</f>
        <v>0</v>
      </c>
      <c r="U26" s="15">
        <v>134</v>
      </c>
      <c r="V26" s="40">
        <v>134</v>
      </c>
      <c r="W26" s="17">
        <f>SUM(U26:V26)</f>
        <v>268</v>
      </c>
      <c r="X26" s="23">
        <v>0</v>
      </c>
      <c r="Y26" s="37">
        <v>0</v>
      </c>
      <c r="Z26" s="22">
        <v>0</v>
      </c>
    </row>
    <row r="27" spans="1:26" ht="12.75">
      <c r="A27" s="403"/>
      <c r="B27" s="117">
        <v>2008</v>
      </c>
      <c r="C27" s="57">
        <v>506</v>
      </c>
      <c r="D27" s="70">
        <v>474</v>
      </c>
      <c r="E27" s="36">
        <f>SUM(C27:D27)</f>
        <v>980</v>
      </c>
      <c r="F27" s="23">
        <v>90</v>
      </c>
      <c r="G27" s="23">
        <v>90</v>
      </c>
      <c r="H27" s="22">
        <f>SUM(F27:G27)</f>
        <v>180</v>
      </c>
      <c r="I27" s="21">
        <v>0</v>
      </c>
      <c r="J27" s="23">
        <v>0</v>
      </c>
      <c r="K27" s="22">
        <v>0</v>
      </c>
      <c r="L27" s="23">
        <v>0</v>
      </c>
      <c r="M27" s="33">
        <v>0</v>
      </c>
      <c r="N27" s="22">
        <f t="shared" si="2"/>
        <v>0</v>
      </c>
      <c r="O27" s="57">
        <v>0</v>
      </c>
      <c r="P27" s="57">
        <v>0</v>
      </c>
      <c r="Q27" s="22">
        <v>0</v>
      </c>
      <c r="R27" s="23">
        <v>0</v>
      </c>
      <c r="S27" s="21">
        <v>0</v>
      </c>
      <c r="T27" s="22">
        <f>SUM(R27:S27)</f>
        <v>0</v>
      </c>
      <c r="U27" s="20">
        <v>90</v>
      </c>
      <c r="V27" s="37">
        <v>90</v>
      </c>
      <c r="W27" s="22">
        <f>SUM(U27:V27)</f>
        <v>180</v>
      </c>
      <c r="X27" s="23">
        <v>0</v>
      </c>
      <c r="Y27" s="37">
        <v>0</v>
      </c>
      <c r="Z27" s="22">
        <v>0</v>
      </c>
    </row>
    <row r="28" spans="1:26" ht="10.5" customHeight="1" thickBot="1">
      <c r="A28" s="404"/>
      <c r="B28" s="118" t="s">
        <v>0</v>
      </c>
      <c r="C28" s="67">
        <f aca="true" t="shared" si="6" ref="C28:H28">C27/C26-1</f>
        <v>-0.32533333333333336</v>
      </c>
      <c r="D28" s="71">
        <f t="shared" si="6"/>
        <v>-0.3746701846965699</v>
      </c>
      <c r="E28" s="35">
        <f t="shared" si="6"/>
        <v>-0.35013262599469497</v>
      </c>
      <c r="F28" s="26">
        <f t="shared" si="6"/>
        <v>-0.32835820895522383</v>
      </c>
      <c r="G28" s="27">
        <f t="shared" si="6"/>
        <v>-0.32835820895522383</v>
      </c>
      <c r="H28" s="25">
        <f t="shared" si="6"/>
        <v>-0.32835820895522383</v>
      </c>
      <c r="I28" s="62">
        <v>0</v>
      </c>
      <c r="J28" s="47">
        <v>0</v>
      </c>
      <c r="K28" s="58">
        <v>0</v>
      </c>
      <c r="L28" s="48">
        <v>0</v>
      </c>
      <c r="M28" s="49">
        <v>0</v>
      </c>
      <c r="N28" s="58">
        <v>0</v>
      </c>
      <c r="O28" s="105">
        <v>0</v>
      </c>
      <c r="P28" s="52">
        <v>0</v>
      </c>
      <c r="Q28" s="109">
        <v>0</v>
      </c>
      <c r="R28" s="110">
        <v>0</v>
      </c>
      <c r="S28" s="108">
        <v>0</v>
      </c>
      <c r="T28" s="109">
        <v>0</v>
      </c>
      <c r="U28" s="167">
        <f>U27/U26-1</f>
        <v>-0.32835820895522383</v>
      </c>
      <c r="V28" s="41">
        <f>V27/V26-1</f>
        <v>-0.32835820895522383</v>
      </c>
      <c r="W28" s="25">
        <f>W27/W26-1</f>
        <v>-0.32835820895522383</v>
      </c>
      <c r="X28" s="47">
        <v>0</v>
      </c>
      <c r="Y28" s="51">
        <v>0</v>
      </c>
      <c r="Z28" s="58">
        <v>0</v>
      </c>
    </row>
    <row r="29" spans="1:26" ht="13.5" thickBot="1">
      <c r="A29" s="425" t="s">
        <v>24</v>
      </c>
      <c r="B29" s="146">
        <v>2007</v>
      </c>
      <c r="C29" s="125">
        <f>SUM(C11+C17+C23)</f>
        <v>123676</v>
      </c>
      <c r="D29" s="126">
        <f>SUM(D11+D17+D23)</f>
        <v>103789</v>
      </c>
      <c r="E29" s="134">
        <f>SUM(C29+D29)</f>
        <v>227465</v>
      </c>
      <c r="F29" s="151">
        <f>SUM(F11+F17+F23)</f>
        <v>44909</v>
      </c>
      <c r="G29" s="126">
        <f>SUM(G11+G17+G23)</f>
        <v>37445</v>
      </c>
      <c r="H29" s="160">
        <f>SUM(F29+G29)</f>
        <v>82354</v>
      </c>
      <c r="I29" s="125">
        <f>SUM(I11+I17+I23)</f>
        <v>28140</v>
      </c>
      <c r="J29" s="126">
        <f>SUM(J11+J17+J23)</f>
        <v>25918</v>
      </c>
      <c r="K29" s="134">
        <f>SUM(I29+J29)</f>
        <v>54058</v>
      </c>
      <c r="L29" s="151">
        <f>SUM(L11+L17+L23)</f>
        <v>15777</v>
      </c>
      <c r="M29" s="126">
        <f>SUM(M11+M17+M23)</f>
        <v>10533</v>
      </c>
      <c r="N29" s="160">
        <f>SUM(L29+M29)</f>
        <v>26310</v>
      </c>
      <c r="O29" s="125">
        <f>SUM(O11+O17+O23)</f>
        <v>909</v>
      </c>
      <c r="P29" s="126">
        <f>SUM(P11+P17+P23)</f>
        <v>901</v>
      </c>
      <c r="Q29" s="134">
        <f>SUM(O29+P29)</f>
        <v>1810</v>
      </c>
      <c r="R29" s="151">
        <f>SUM(R11+R17+R23)</f>
        <v>80</v>
      </c>
      <c r="S29" s="126">
        <f>SUM(S11+S17+S23)</f>
        <v>91</v>
      </c>
      <c r="T29" s="160">
        <f>SUM(R29+S29)</f>
        <v>171</v>
      </c>
      <c r="U29" s="125">
        <f>SUM(U11+U17+U23)</f>
        <v>0</v>
      </c>
      <c r="V29" s="126">
        <f>SUM(V11+V17+V23)</f>
        <v>0</v>
      </c>
      <c r="W29" s="134">
        <f>SUM(U29+V29)</f>
        <v>0</v>
      </c>
      <c r="X29" s="125">
        <f>SUM(X11+X17+X23)</f>
        <v>0</v>
      </c>
      <c r="Y29" s="126">
        <f>SUM(Y11+Y17+Y23)</f>
        <v>0</v>
      </c>
      <c r="Z29" s="134">
        <f>SUM(X29+Y29)</f>
        <v>0</v>
      </c>
    </row>
    <row r="30" spans="1:26" ht="13.5" thickBot="1">
      <c r="A30" s="425"/>
      <c r="B30" s="117">
        <v>2008</v>
      </c>
      <c r="C30" s="127">
        <f>SUM(C12+C18+C24)</f>
        <v>135644</v>
      </c>
      <c r="D30" s="128">
        <f>SUM(D12+D18+D24)</f>
        <v>118594</v>
      </c>
      <c r="E30" s="139">
        <f>SUM(C30+D30)</f>
        <v>254238</v>
      </c>
      <c r="F30" s="152">
        <f>SUM(F12+F18+F24)</f>
        <v>60417</v>
      </c>
      <c r="G30" s="153">
        <f>SUM(G12+G18+G24)</f>
        <v>48138</v>
      </c>
      <c r="H30" s="161">
        <f>SUM(F30+G30)</f>
        <v>108555</v>
      </c>
      <c r="I30" s="127">
        <f>SUM(I12+I18+I24)</f>
        <v>37156</v>
      </c>
      <c r="J30" s="128">
        <f>SUM(J12+J18+J24)</f>
        <v>33498</v>
      </c>
      <c r="K30" s="139">
        <f>SUM(I30+J30)</f>
        <v>70654</v>
      </c>
      <c r="L30" s="152">
        <f>SUM(L12+L18+L24)</f>
        <v>22453</v>
      </c>
      <c r="M30" s="153">
        <f>SUM(M12+M18+M24)</f>
        <v>13889</v>
      </c>
      <c r="N30" s="161">
        <f>SUM(L30+M30)</f>
        <v>36342</v>
      </c>
      <c r="O30" s="127">
        <f>SUM(O12+O18+O24)</f>
        <v>730</v>
      </c>
      <c r="P30" s="128">
        <f>SUM(P12+P18+P24)</f>
        <v>663</v>
      </c>
      <c r="Q30" s="139">
        <f>SUM(O30+P30)</f>
        <v>1393</v>
      </c>
      <c r="R30" s="152">
        <f>SUM(R12+R18+R24)</f>
        <v>78</v>
      </c>
      <c r="S30" s="153">
        <f>SUM(S12+S18+S24)</f>
        <v>88</v>
      </c>
      <c r="T30" s="161">
        <f>SUM(R30+S30)</f>
        <v>166</v>
      </c>
      <c r="U30" s="127">
        <f>SUM(U12+U18+U24)</f>
        <v>0</v>
      </c>
      <c r="V30" s="128">
        <f>SUM(V12+V18+V24)</f>
        <v>0</v>
      </c>
      <c r="W30" s="139">
        <f>SUM(U30+V30)</f>
        <v>0</v>
      </c>
      <c r="X30" s="127">
        <f>SUM(X12+X18+X24)</f>
        <v>0</v>
      </c>
      <c r="Y30" s="128">
        <f>SUM(Y12+Y18+Y24)</f>
        <v>0</v>
      </c>
      <c r="Z30" s="139">
        <f>SUM(X30+Y30)</f>
        <v>0</v>
      </c>
    </row>
    <row r="31" spans="1:26" ht="10.5" customHeight="1" thickBot="1">
      <c r="A31" s="425"/>
      <c r="B31" s="147" t="s">
        <v>0</v>
      </c>
      <c r="C31" s="89">
        <f>C30/C29-1</f>
        <v>0.09676897700443088</v>
      </c>
      <c r="D31" s="71">
        <f aca="true" t="shared" si="7" ref="D31:T31">D30/D29-1</f>
        <v>0.14264517434410195</v>
      </c>
      <c r="E31" s="129">
        <f t="shared" si="7"/>
        <v>0.11770162442573584</v>
      </c>
      <c r="F31" s="145">
        <f t="shared" si="7"/>
        <v>0.34532053708610744</v>
      </c>
      <c r="G31" s="71">
        <f t="shared" si="7"/>
        <v>0.2855654960608893</v>
      </c>
      <c r="H31" s="75">
        <f t="shared" si="7"/>
        <v>0.3181509094883066</v>
      </c>
      <c r="I31" s="90">
        <f t="shared" si="7"/>
        <v>0.3203980099502488</v>
      </c>
      <c r="J31" s="78">
        <f t="shared" si="7"/>
        <v>0.2924608380276257</v>
      </c>
      <c r="K31" s="162">
        <f t="shared" si="7"/>
        <v>0.307003588738022</v>
      </c>
      <c r="L31" s="145">
        <f t="shared" si="7"/>
        <v>0.42314761995309635</v>
      </c>
      <c r="M31" s="71">
        <f t="shared" si="7"/>
        <v>0.31861767777461303</v>
      </c>
      <c r="N31" s="75">
        <f t="shared" si="7"/>
        <v>0.3812998859749144</v>
      </c>
      <c r="O31" s="89">
        <f t="shared" si="7"/>
        <v>-0.1969196919691969</v>
      </c>
      <c r="P31" s="71">
        <f t="shared" si="7"/>
        <v>-0.26415094339622647</v>
      </c>
      <c r="Q31" s="129">
        <f t="shared" si="7"/>
        <v>-0.23038674033149176</v>
      </c>
      <c r="R31" s="145">
        <f t="shared" si="7"/>
        <v>-0.025000000000000022</v>
      </c>
      <c r="S31" s="71">
        <f t="shared" si="7"/>
        <v>-0.03296703296703296</v>
      </c>
      <c r="T31" s="75">
        <f t="shared" si="7"/>
        <v>-0.0292397660818714</v>
      </c>
      <c r="U31" s="140">
        <v>0</v>
      </c>
      <c r="V31" s="108">
        <v>0</v>
      </c>
      <c r="W31" s="114">
        <v>0</v>
      </c>
      <c r="X31" s="107">
        <v>0</v>
      </c>
      <c r="Y31" s="108">
        <v>0</v>
      </c>
      <c r="Z31" s="109">
        <v>0</v>
      </c>
    </row>
    <row r="32" spans="1:26" ht="13.5" thickBot="1">
      <c r="A32" s="425" t="s">
        <v>27</v>
      </c>
      <c r="B32" s="116">
        <v>2007</v>
      </c>
      <c r="C32" s="125">
        <f>SUM(C14+C26)</f>
        <v>20609</v>
      </c>
      <c r="D32" s="126">
        <f>SUM(D14+D26)</f>
        <v>22718</v>
      </c>
      <c r="E32" s="134">
        <f>SUM(C32+D32)</f>
        <v>43327</v>
      </c>
      <c r="F32" s="152">
        <f>SUM(F14+F26)</f>
        <v>7135</v>
      </c>
      <c r="G32" s="153">
        <f>SUM(G14+G26)</f>
        <v>8138</v>
      </c>
      <c r="H32" s="161">
        <f>SUM(F32+G32)</f>
        <v>15273</v>
      </c>
      <c r="I32" s="125">
        <f>SUM(I14+I26)</f>
        <v>0</v>
      </c>
      <c r="J32" s="126">
        <f>SUM(J14+J26)</f>
        <v>0</v>
      </c>
      <c r="K32" s="134">
        <f>SUM(I32+J32)</f>
        <v>0</v>
      </c>
      <c r="L32" s="152">
        <f>SUM(L14+L26)</f>
        <v>0</v>
      </c>
      <c r="M32" s="153">
        <f>SUM(M14+M26)</f>
        <v>0</v>
      </c>
      <c r="N32" s="161">
        <f>SUM(L32+M32)</f>
        <v>0</v>
      </c>
      <c r="O32" s="125">
        <f>SUM(O14+O26)</f>
        <v>0</v>
      </c>
      <c r="P32" s="126">
        <f>SUM(P14+P26)</f>
        <v>0</v>
      </c>
      <c r="Q32" s="134">
        <f>SUM(O32+P32)</f>
        <v>0</v>
      </c>
      <c r="R32" s="152">
        <f>SUM(R14+R26)</f>
        <v>0</v>
      </c>
      <c r="S32" s="153">
        <f>SUM(S14+S26)</f>
        <v>0</v>
      </c>
      <c r="T32" s="161">
        <f>SUM(R32+S32)</f>
        <v>0</v>
      </c>
      <c r="U32" s="125">
        <f>SUM(U14+U26)</f>
        <v>7135</v>
      </c>
      <c r="V32" s="126">
        <f>SUM(V14+V26)</f>
        <v>8138</v>
      </c>
      <c r="W32" s="134">
        <f>SUM(U32+V32)</f>
        <v>15273</v>
      </c>
      <c r="X32" s="125">
        <f>SUM(X14+X26)</f>
        <v>0</v>
      </c>
      <c r="Y32" s="126">
        <f>SUM(Y14+Y26)</f>
        <v>0</v>
      </c>
      <c r="Z32" s="134">
        <f>SUM(X32+Y32)</f>
        <v>0</v>
      </c>
    </row>
    <row r="33" spans="1:26" ht="13.5" thickBot="1">
      <c r="A33" s="425"/>
      <c r="B33" s="117">
        <v>2008</v>
      </c>
      <c r="C33" s="127">
        <f>SUM(C15+C27)</f>
        <v>20760</v>
      </c>
      <c r="D33" s="128">
        <f>SUM(D15+D27)</f>
        <v>21830</v>
      </c>
      <c r="E33" s="139">
        <f>SUM(C33+D33)</f>
        <v>42590</v>
      </c>
      <c r="F33" s="152">
        <f>SUM(F15+F27)</f>
        <v>7697</v>
      </c>
      <c r="G33" s="153">
        <f>SUM(G15+G27)</f>
        <v>7365</v>
      </c>
      <c r="H33" s="161">
        <f>SUM(F33+G33)</f>
        <v>15062</v>
      </c>
      <c r="I33" s="127">
        <f>SUM(I15+I27)</f>
        <v>0</v>
      </c>
      <c r="J33" s="128">
        <f>SUM(J15+J27)</f>
        <v>0</v>
      </c>
      <c r="K33" s="139">
        <f>SUM(I33+J33)</f>
        <v>0</v>
      </c>
      <c r="L33" s="152">
        <f>SUM(L15+L27)</f>
        <v>0</v>
      </c>
      <c r="M33" s="153">
        <f>SUM(M15+M27)</f>
        <v>0</v>
      </c>
      <c r="N33" s="161">
        <f>SUM(L33+M33)</f>
        <v>0</v>
      </c>
      <c r="O33" s="127">
        <f>SUM(O15+O27)</f>
        <v>0</v>
      </c>
      <c r="P33" s="128">
        <f>SUM(P15+P27)</f>
        <v>0</v>
      </c>
      <c r="Q33" s="139">
        <f>SUM(O33+P33)</f>
        <v>0</v>
      </c>
      <c r="R33" s="152">
        <f>SUM(R15+R27)</f>
        <v>0</v>
      </c>
      <c r="S33" s="153">
        <f>SUM(S15+S27)</f>
        <v>0</v>
      </c>
      <c r="T33" s="161">
        <f>SUM(R33+S33)</f>
        <v>0</v>
      </c>
      <c r="U33" s="127">
        <f>SUM(U15+U27)</f>
        <v>7697</v>
      </c>
      <c r="V33" s="128">
        <f>SUM(V15+V27)</f>
        <v>7365</v>
      </c>
      <c r="W33" s="139">
        <f>SUM(U33+V33)</f>
        <v>15062</v>
      </c>
      <c r="X33" s="127">
        <f>SUM(X15+X27)</f>
        <v>0</v>
      </c>
      <c r="Y33" s="128">
        <f>SUM(Y15+Y27)</f>
        <v>0</v>
      </c>
      <c r="Z33" s="139">
        <f>SUM(X33+Y33)</f>
        <v>0</v>
      </c>
    </row>
    <row r="34" spans="1:26" ht="10.5" customHeight="1" thickBot="1">
      <c r="A34" s="425"/>
      <c r="B34" s="118" t="s">
        <v>0</v>
      </c>
      <c r="C34" s="89">
        <f aca="true" t="shared" si="8" ref="C34:H34">C33/C32-1</f>
        <v>0.007326896016303541</v>
      </c>
      <c r="D34" s="71">
        <f t="shared" si="8"/>
        <v>-0.039087947882736174</v>
      </c>
      <c r="E34" s="129">
        <f t="shared" si="8"/>
        <v>-0.017010178410690746</v>
      </c>
      <c r="F34" s="145">
        <f t="shared" si="8"/>
        <v>0.07876664330763838</v>
      </c>
      <c r="G34" s="71">
        <f t="shared" si="8"/>
        <v>-0.09498648316539693</v>
      </c>
      <c r="H34" s="75">
        <f t="shared" si="8"/>
        <v>-0.01381522948994962</v>
      </c>
      <c r="I34" s="140">
        <v>0</v>
      </c>
      <c r="J34" s="62">
        <v>0</v>
      </c>
      <c r="K34" s="58">
        <v>0</v>
      </c>
      <c r="L34" s="48">
        <v>0</v>
      </c>
      <c r="M34" s="49">
        <v>0</v>
      </c>
      <c r="N34" s="156">
        <v>0</v>
      </c>
      <c r="O34" s="105">
        <v>0</v>
      </c>
      <c r="P34" s="73">
        <v>0</v>
      </c>
      <c r="Q34" s="109">
        <v>0</v>
      </c>
      <c r="R34" s="110">
        <v>0</v>
      </c>
      <c r="S34" s="108">
        <v>0</v>
      </c>
      <c r="T34" s="157">
        <v>0</v>
      </c>
      <c r="U34" s="26">
        <f>U33/U32-1</f>
        <v>0.07876664330763838</v>
      </c>
      <c r="V34" s="27">
        <f>V33/V32-1</f>
        <v>-0.09498648316539693</v>
      </c>
      <c r="W34" s="25">
        <f>W33/W32-1</f>
        <v>-0.01381522948994962</v>
      </c>
      <c r="X34" s="107">
        <v>0</v>
      </c>
      <c r="Y34" s="108">
        <v>0</v>
      </c>
      <c r="Z34" s="109">
        <v>0</v>
      </c>
    </row>
    <row r="35" spans="1:26" ht="12.75">
      <c r="A35" s="394" t="s">
        <v>32</v>
      </c>
      <c r="B35" s="116">
        <v>2007</v>
      </c>
      <c r="C35" s="125">
        <f>C20</f>
        <v>11</v>
      </c>
      <c r="D35" s="126">
        <f>D20</f>
        <v>7</v>
      </c>
      <c r="E35" s="134">
        <f>SUM(C35+D35)</f>
        <v>18</v>
      </c>
      <c r="F35" s="151">
        <f>F20</f>
        <v>3</v>
      </c>
      <c r="G35" s="126">
        <f>G20</f>
        <v>2</v>
      </c>
      <c r="H35" s="134">
        <f>SUM(F35+G35)</f>
        <v>5</v>
      </c>
      <c r="I35" s="125">
        <f>I20</f>
        <v>0</v>
      </c>
      <c r="J35" s="126">
        <f>J20</f>
        <v>0</v>
      </c>
      <c r="K35" s="134">
        <f>SUM(I35+J35)</f>
        <v>0</v>
      </c>
      <c r="L35" s="125">
        <f>L20</f>
        <v>0</v>
      </c>
      <c r="M35" s="126">
        <f>M20</f>
        <v>0</v>
      </c>
      <c r="N35" s="134">
        <f>SUM(L35+M35)</f>
        <v>0</v>
      </c>
      <c r="O35" s="151">
        <f>O20</f>
        <v>0</v>
      </c>
      <c r="P35" s="126">
        <f>P20</f>
        <v>0</v>
      </c>
      <c r="Q35" s="160">
        <f>SUM(O35+P35)</f>
        <v>0</v>
      </c>
      <c r="R35" s="125">
        <f>R20</f>
        <v>0</v>
      </c>
      <c r="S35" s="126">
        <f>S20</f>
        <v>0</v>
      </c>
      <c r="T35" s="134">
        <f>SUM(R35+S35)</f>
        <v>0</v>
      </c>
      <c r="U35" s="125">
        <f>U20</f>
        <v>0</v>
      </c>
      <c r="V35" s="126">
        <f>V20</f>
        <v>0</v>
      </c>
      <c r="W35" s="134">
        <f>SUM(U35+V35)</f>
        <v>0</v>
      </c>
      <c r="X35" s="125">
        <f>X20</f>
        <v>3</v>
      </c>
      <c r="Y35" s="126">
        <f>Y20</f>
        <v>2</v>
      </c>
      <c r="Z35" s="134">
        <f>SUM(X35+Y35)</f>
        <v>5</v>
      </c>
    </row>
    <row r="36" spans="1:26" ht="12.75">
      <c r="A36" s="395"/>
      <c r="B36" s="117">
        <v>2008</v>
      </c>
      <c r="C36" s="127">
        <f>C21</f>
        <v>13</v>
      </c>
      <c r="D36" s="128">
        <f>D21</f>
        <v>0</v>
      </c>
      <c r="E36" s="139">
        <f>SUM(C36+D36)</f>
        <v>13</v>
      </c>
      <c r="F36" s="173">
        <f>F21</f>
        <v>6</v>
      </c>
      <c r="G36" s="128">
        <f>G21</f>
        <v>0</v>
      </c>
      <c r="H36" s="139">
        <f>SUM(F36+G36)</f>
        <v>6</v>
      </c>
      <c r="I36" s="127">
        <f>I21</f>
        <v>0</v>
      </c>
      <c r="J36" s="128">
        <f>J21</f>
        <v>0</v>
      </c>
      <c r="K36" s="139">
        <f>SUM(I36+J36)</f>
        <v>0</v>
      </c>
      <c r="L36" s="127">
        <f>L21</f>
        <v>0</v>
      </c>
      <c r="M36" s="128">
        <f>M21</f>
        <v>0</v>
      </c>
      <c r="N36" s="139">
        <f>SUM(L36+M36)</f>
        <v>0</v>
      </c>
      <c r="O36" s="173">
        <f>O21</f>
        <v>0</v>
      </c>
      <c r="P36" s="128">
        <f>P21</f>
        <v>0</v>
      </c>
      <c r="Q36" s="175">
        <f>SUM(O36+P36)</f>
        <v>0</v>
      </c>
      <c r="R36" s="127">
        <f>R21</f>
        <v>0</v>
      </c>
      <c r="S36" s="128">
        <f>S21</f>
        <v>0</v>
      </c>
      <c r="T36" s="139">
        <f>SUM(R36+S36)</f>
        <v>0</v>
      </c>
      <c r="U36" s="127">
        <f>U21</f>
        <v>0</v>
      </c>
      <c r="V36" s="128">
        <f>V21</f>
        <v>0</v>
      </c>
      <c r="W36" s="139">
        <f>SUM(U36+V36)</f>
        <v>0</v>
      </c>
      <c r="X36" s="127">
        <f>X21</f>
        <v>6</v>
      </c>
      <c r="Y36" s="128">
        <f>Y21</f>
        <v>0</v>
      </c>
      <c r="Z36" s="139">
        <f>SUM(X36+Y36)</f>
        <v>6</v>
      </c>
    </row>
    <row r="37" spans="1:26" ht="10.5" customHeight="1" thickBot="1">
      <c r="A37" s="396"/>
      <c r="B37" s="118" t="s">
        <v>0</v>
      </c>
      <c r="C37" s="89">
        <f aca="true" t="shared" si="9" ref="C37:H37">C36/C35-1</f>
        <v>0.18181818181818188</v>
      </c>
      <c r="D37" s="195" t="s">
        <v>33</v>
      </c>
      <c r="E37" s="129">
        <f t="shared" si="9"/>
        <v>-0.2777777777777778</v>
      </c>
      <c r="F37" s="145">
        <f t="shared" si="9"/>
        <v>1</v>
      </c>
      <c r="G37" s="195" t="s">
        <v>33</v>
      </c>
      <c r="H37" s="129">
        <f t="shared" si="9"/>
        <v>0.19999999999999996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4">
        <v>0</v>
      </c>
      <c r="P37" s="142">
        <v>0</v>
      </c>
      <c r="Q37" s="157">
        <v>0</v>
      </c>
      <c r="R37" s="107">
        <v>0</v>
      </c>
      <c r="S37" s="108">
        <v>0</v>
      </c>
      <c r="T37" s="109">
        <v>0</v>
      </c>
      <c r="U37" s="140">
        <v>0</v>
      </c>
      <c r="V37" s="62">
        <v>0</v>
      </c>
      <c r="W37" s="114">
        <v>0</v>
      </c>
      <c r="X37" s="145">
        <f>X36/X35-1</f>
        <v>1</v>
      </c>
      <c r="Y37" s="194" t="s">
        <v>33</v>
      </c>
      <c r="Z37" s="129">
        <f>Z36/Z35-1</f>
        <v>0.19999999999999996</v>
      </c>
    </row>
    <row r="38" spans="1:26" ht="12.75">
      <c r="A38" s="402" t="s">
        <v>4</v>
      </c>
      <c r="B38" s="146">
        <v>2007</v>
      </c>
      <c r="C38" s="180">
        <f>SUM(C29+C32+C35)</f>
        <v>144296</v>
      </c>
      <c r="D38" s="181">
        <f>SUM(D29+D32+D35)</f>
        <v>126514</v>
      </c>
      <c r="E38" s="17">
        <f>SUM(C38:D38)</f>
        <v>270810</v>
      </c>
      <c r="F38" s="180">
        <f>SUM(F29+F32+F35)</f>
        <v>52047</v>
      </c>
      <c r="G38" s="181">
        <f>SUM(G29+G32+G35)</f>
        <v>45585</v>
      </c>
      <c r="H38" s="17">
        <f>SUM(F38:G38)</f>
        <v>97632</v>
      </c>
      <c r="I38" s="180">
        <f>SUM(I29+I32+I35)</f>
        <v>28140</v>
      </c>
      <c r="J38" s="181">
        <f>SUM(J29+J32+J35)</f>
        <v>25918</v>
      </c>
      <c r="K38" s="17">
        <f>SUM(I38:J38)</f>
        <v>54058</v>
      </c>
      <c r="L38" s="180">
        <f>SUM(L29+L32+L35)</f>
        <v>15777</v>
      </c>
      <c r="M38" s="181">
        <f>SUM(M29+M32+M35)</f>
        <v>10533</v>
      </c>
      <c r="N38" s="17">
        <f>SUM(L38:M38)</f>
        <v>26310</v>
      </c>
      <c r="O38" s="180">
        <f>SUM(O29+O32+O35)</f>
        <v>909</v>
      </c>
      <c r="P38" s="181">
        <f>SUM(P29+P32+P35)</f>
        <v>901</v>
      </c>
      <c r="Q38" s="17">
        <f>SUM(O38:P38)</f>
        <v>1810</v>
      </c>
      <c r="R38" s="180">
        <f>SUM(R29+R32+R35)</f>
        <v>80</v>
      </c>
      <c r="S38" s="181">
        <f>SUM(S29+S32+S35)</f>
        <v>91</v>
      </c>
      <c r="T38" s="17">
        <f>SUM(R38:S38)</f>
        <v>171</v>
      </c>
      <c r="U38" s="180">
        <f>SUM(U29+U32+U35)</f>
        <v>7135</v>
      </c>
      <c r="V38" s="181">
        <f>SUM(V29+V32+V35)</f>
        <v>8138</v>
      </c>
      <c r="W38" s="17">
        <f>SUM(U38:V38)</f>
        <v>15273</v>
      </c>
      <c r="X38" s="180">
        <f>SUM(X29+X32+X35)</f>
        <v>3</v>
      </c>
      <c r="Y38" s="181">
        <f>SUM(Y29+Y32+Y35)</f>
        <v>2</v>
      </c>
      <c r="Z38" s="17">
        <f>SUM(X38:Y38)</f>
        <v>5</v>
      </c>
    </row>
    <row r="39" spans="1:26" ht="12.75">
      <c r="A39" s="403"/>
      <c r="B39" s="117">
        <v>2008</v>
      </c>
      <c r="C39" s="182">
        <f>SUM(C30+C33+C36)</f>
        <v>156417</v>
      </c>
      <c r="D39" s="183">
        <f>SUM(D30+D33+D36)</f>
        <v>140424</v>
      </c>
      <c r="E39" s="22">
        <f>SUM(C39:D39)</f>
        <v>296841</v>
      </c>
      <c r="F39" s="182">
        <f>SUM(F30+F33+F36)</f>
        <v>68120</v>
      </c>
      <c r="G39" s="183">
        <f>SUM(G30+G33+G36)</f>
        <v>55503</v>
      </c>
      <c r="H39" s="22">
        <f>SUM(F39:G39)</f>
        <v>123623</v>
      </c>
      <c r="I39" s="182">
        <f>SUM(I30+I33+I36)</f>
        <v>37156</v>
      </c>
      <c r="J39" s="183">
        <f>SUM(J30+J33+J36)</f>
        <v>33498</v>
      </c>
      <c r="K39" s="22">
        <f>SUM(I39:J39)</f>
        <v>70654</v>
      </c>
      <c r="L39" s="182">
        <f>SUM(L30+L33+L36)</f>
        <v>22453</v>
      </c>
      <c r="M39" s="183">
        <f>SUM(M30+M33+M36)</f>
        <v>13889</v>
      </c>
      <c r="N39" s="22">
        <f>SUM(L39:M39)</f>
        <v>36342</v>
      </c>
      <c r="O39" s="182">
        <f>SUM(O30+O33+O36)</f>
        <v>730</v>
      </c>
      <c r="P39" s="183">
        <f>SUM(P30+P33+P36)</f>
        <v>663</v>
      </c>
      <c r="Q39" s="22">
        <f>SUM(O39:P39)</f>
        <v>1393</v>
      </c>
      <c r="R39" s="182">
        <f>SUM(R30+R33+R36)</f>
        <v>78</v>
      </c>
      <c r="S39" s="183">
        <f>SUM(S30+S33+S36)</f>
        <v>88</v>
      </c>
      <c r="T39" s="22">
        <f>SUM(R39:S39)</f>
        <v>166</v>
      </c>
      <c r="U39" s="182">
        <f>SUM(U30+U33+U36)</f>
        <v>7697</v>
      </c>
      <c r="V39" s="183">
        <f>SUM(V30+V33+V36)</f>
        <v>7365</v>
      </c>
      <c r="W39" s="22">
        <f>SUM(U39:V39)</f>
        <v>15062</v>
      </c>
      <c r="X39" s="182">
        <f>SUM(X30+X33+X36)</f>
        <v>6</v>
      </c>
      <c r="Y39" s="183">
        <f>SUM(Y30+Y33+Y36)</f>
        <v>0</v>
      </c>
      <c r="Z39" s="22">
        <f>SUM(X39:Y39)</f>
        <v>6</v>
      </c>
    </row>
    <row r="40" spans="1:26" ht="10.5" customHeight="1" thickBot="1">
      <c r="A40" s="404"/>
      <c r="B40" s="118" t="s">
        <v>0</v>
      </c>
      <c r="C40" s="89">
        <f>C39/C38-1</f>
        <v>0.08400094250706891</v>
      </c>
      <c r="D40" s="71">
        <f>D39/D38-1</f>
        <v>0.10994830611631912</v>
      </c>
      <c r="E40" s="25">
        <f aca="true" t="shared" si="10" ref="E40:Z40">E39/E38-1</f>
        <v>0.09612274288246381</v>
      </c>
      <c r="F40" s="26">
        <f t="shared" si="10"/>
        <v>0.3088170307606586</v>
      </c>
      <c r="G40" s="27">
        <f t="shared" si="10"/>
        <v>0.21757156959526158</v>
      </c>
      <c r="H40" s="25">
        <f t="shared" si="10"/>
        <v>0.266213946247132</v>
      </c>
      <c r="I40" s="26">
        <f>I39/I38-1</f>
        <v>0.3203980099502488</v>
      </c>
      <c r="J40" s="27">
        <f>J39/J38-1</f>
        <v>0.2924608380276257</v>
      </c>
      <c r="K40" s="25">
        <f t="shared" si="10"/>
        <v>0.307003588738022</v>
      </c>
      <c r="L40" s="26">
        <f t="shared" si="10"/>
        <v>0.42314761995309635</v>
      </c>
      <c r="M40" s="27">
        <f t="shared" si="10"/>
        <v>0.31861767777461303</v>
      </c>
      <c r="N40" s="25">
        <f t="shared" si="10"/>
        <v>0.3812998859749144</v>
      </c>
      <c r="O40" s="89">
        <f t="shared" si="10"/>
        <v>-0.1969196919691969</v>
      </c>
      <c r="P40" s="71">
        <f t="shared" si="10"/>
        <v>-0.26415094339622647</v>
      </c>
      <c r="Q40" s="25">
        <f t="shared" si="10"/>
        <v>-0.23038674033149176</v>
      </c>
      <c r="R40" s="26">
        <f t="shared" si="10"/>
        <v>-0.025000000000000022</v>
      </c>
      <c r="S40" s="27">
        <f t="shared" si="10"/>
        <v>-0.03296703296703296</v>
      </c>
      <c r="T40" s="25">
        <f t="shared" si="10"/>
        <v>-0.0292397660818714</v>
      </c>
      <c r="U40" s="26">
        <f t="shared" si="10"/>
        <v>0.07876664330763838</v>
      </c>
      <c r="V40" s="27">
        <f t="shared" si="10"/>
        <v>-0.09498648316539693</v>
      </c>
      <c r="W40" s="25">
        <f t="shared" si="10"/>
        <v>-0.01381522948994962</v>
      </c>
      <c r="X40" s="26">
        <f t="shared" si="10"/>
        <v>1</v>
      </c>
      <c r="Y40" s="29" t="s">
        <v>33</v>
      </c>
      <c r="Z40" s="25">
        <f t="shared" si="10"/>
        <v>0.19999999999999996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00" t="s">
        <v>35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customHeight="1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3.5" customHeight="1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61" t="s">
        <v>2</v>
      </c>
      <c r="Z10" s="63" t="s">
        <v>3</v>
      </c>
    </row>
    <row r="11" spans="1:26" ht="13.5" customHeight="1" thickBot="1">
      <c r="A11" s="446" t="s">
        <v>7</v>
      </c>
      <c r="B11" s="116">
        <v>2007</v>
      </c>
      <c r="C11" s="15">
        <f>sz_gk_forg_2008_01!C11+sz_gk_forg_2008_02!C11+sz_gk_forg_2008_03!C11+sz_gk_forg_2008_04!C11</f>
        <v>218055</v>
      </c>
      <c r="D11" s="16">
        <f>sz_gk_forg_2008_01!D11+sz_gk_forg_2008_02!D11+sz_gk_forg_2008_03!D11+sz_gk_forg_2008_04!D11</f>
        <v>149100</v>
      </c>
      <c r="E11" s="17">
        <f>SUM(C11:D11)</f>
        <v>367155</v>
      </c>
      <c r="F11" s="15">
        <f>sz_gk_forg_2008_01!F11+sz_gk_forg_2008_02!F11+sz_gk_forg_2008_03!F11+sz_gk_forg_2008_04!F11</f>
        <v>44887</v>
      </c>
      <c r="G11" s="16">
        <f>sz_gk_forg_2008_01!G11+sz_gk_forg_2008_02!G11+sz_gk_forg_2008_03!G11+sz_gk_forg_2008_04!G11</f>
        <v>35237</v>
      </c>
      <c r="H11" s="17">
        <f>SUM(F11:G11)</f>
        <v>80124</v>
      </c>
      <c r="I11" s="15">
        <f>sz_gk_forg_2008_01!I11+sz_gk_forg_2008_02!I11+sz_gk_forg_2008_03!I11+sz_gk_forg_2008_04!I11</f>
        <v>32846</v>
      </c>
      <c r="J11" s="16">
        <f>sz_gk_forg_2008_01!J11+sz_gk_forg_2008_02!J11+sz_gk_forg_2008_03!J11+sz_gk_forg_2008_04!J11</f>
        <v>25635</v>
      </c>
      <c r="K11" s="17">
        <f>SUM(I11:J11)</f>
        <v>58481</v>
      </c>
      <c r="L11" s="15">
        <f>sz_gk_forg_2008_01!L11+sz_gk_forg_2008_02!L11+sz_gk_forg_2008_03!L11+sz_gk_forg_2008_04!L11</f>
        <v>9079</v>
      </c>
      <c r="M11" s="16">
        <f>sz_gk_forg_2008_01!M11+sz_gk_forg_2008_02!M11+sz_gk_forg_2008_03!M11+sz_gk_forg_2008_04!M11</f>
        <v>7137</v>
      </c>
      <c r="N11" s="17">
        <f>SUM(L11:M11)</f>
        <v>16216</v>
      </c>
      <c r="O11" s="15">
        <f>sz_gk_forg_2008_01!O11+sz_gk_forg_2008_02!O11+sz_gk_forg_2008_03!O11+sz_gk_forg_2008_04!O11</f>
        <v>2913</v>
      </c>
      <c r="P11" s="16">
        <f>sz_gk_forg_2008_01!P11+sz_gk_forg_2008_02!P11+sz_gk_forg_2008_03!P11+sz_gk_forg_2008_04!P11</f>
        <v>2425</v>
      </c>
      <c r="Q11" s="17">
        <f>SUM(O11:P11)</f>
        <v>5338</v>
      </c>
      <c r="R11" s="15">
        <f>sz_gk_forg_2008_01!R11+sz_gk_forg_2008_02!R11+sz_gk_forg_2008_03!R11+sz_gk_forg_2008_04!R11</f>
        <v>49</v>
      </c>
      <c r="S11" s="16">
        <f>sz_gk_forg_2008_01!S11+sz_gk_forg_2008_02!S11+sz_gk_forg_2008_03!S11+sz_gk_forg_2008_04!S11</f>
        <v>40</v>
      </c>
      <c r="T11" s="17">
        <f>SUM(R11:S11)</f>
        <v>89</v>
      </c>
      <c r="U11" s="15">
        <f>sz_gk_forg_2008_01!U11+sz_gk_forg_2008_02!U11+sz_gk_forg_2008_03!U11+sz_gk_forg_2008_04!U11</f>
        <v>0</v>
      </c>
      <c r="V11" s="16">
        <f>sz_gk_forg_2008_01!V11+sz_gk_forg_2008_02!V11+sz_gk_forg_2008_03!V11+sz_gk_forg_2008_04!V11</f>
        <v>0</v>
      </c>
      <c r="W11" s="17">
        <f>SUM(U11:V11)</f>
        <v>0</v>
      </c>
      <c r="X11" s="196">
        <f>sz_gk_forg_2008_01!X11+sz_gk_forg_2008_02!X11+sz_gk_forg_2008_03!X11+sz_gk_forg_2008_04!X11</f>
        <v>0</v>
      </c>
      <c r="Y11" s="33">
        <f>sz_gk_forg_2008_01!Y11+sz_gk_forg_2008_02!Y11+sz_gk_forg_2008_03!Y11+sz_gk_forg_2008_04!Y11</f>
        <v>0</v>
      </c>
      <c r="Z11" s="77">
        <f>SUM(X11:Y11)</f>
        <v>0</v>
      </c>
    </row>
    <row r="12" spans="1:26" ht="13.5" customHeight="1" thickBot="1">
      <c r="A12" s="446"/>
      <c r="B12" s="117">
        <v>2008</v>
      </c>
      <c r="C12" s="20">
        <f>sz_gk_forg_2008_01!C12+sz_gk_forg_2008_02!C12+sz_gk_forg_2008_03!C12+sz_gk_forg_2008_04!C12</f>
        <v>215058</v>
      </c>
      <c r="D12" s="21">
        <f>sz_gk_forg_2008_01!D12+sz_gk_forg_2008_02!D12+sz_gk_forg_2008_03!D12+sz_gk_forg_2008_04!D12</f>
        <v>170896</v>
      </c>
      <c r="E12" s="22">
        <f>SUM(C12:D12)</f>
        <v>385954</v>
      </c>
      <c r="F12" s="20">
        <f>sz_gk_forg_2008_01!F12+sz_gk_forg_2008_02!F12+sz_gk_forg_2008_03!F12+sz_gk_forg_2008_04!F12</f>
        <v>55887</v>
      </c>
      <c r="G12" s="21">
        <f>sz_gk_forg_2008_01!G12+sz_gk_forg_2008_02!G12+sz_gk_forg_2008_03!G12+sz_gk_forg_2008_04!G12</f>
        <v>46407</v>
      </c>
      <c r="H12" s="22">
        <f aca="true" t="shared" si="0" ref="H12:H27">SUM(F12:G12)</f>
        <v>102294</v>
      </c>
      <c r="I12" s="20">
        <f>sz_gk_forg_2008_01!I12+sz_gk_forg_2008_02!I12+sz_gk_forg_2008_03!I12+sz_gk_forg_2008_04!I12</f>
        <v>44851</v>
      </c>
      <c r="J12" s="21">
        <f>sz_gk_forg_2008_01!J12+sz_gk_forg_2008_02!J12+sz_gk_forg_2008_03!J12+sz_gk_forg_2008_04!J12</f>
        <v>37577</v>
      </c>
      <c r="K12" s="22">
        <f>SUM(I12:J12)</f>
        <v>82428</v>
      </c>
      <c r="L12" s="20">
        <f>sz_gk_forg_2008_01!L12+sz_gk_forg_2008_02!L12+sz_gk_forg_2008_03!L12+sz_gk_forg_2008_04!L12</f>
        <v>8599</v>
      </c>
      <c r="M12" s="21">
        <f>sz_gk_forg_2008_01!M12+sz_gk_forg_2008_02!M12+sz_gk_forg_2008_03!M12+sz_gk_forg_2008_04!M12</f>
        <v>6900</v>
      </c>
      <c r="N12" s="22">
        <f>SUM(L12:M12)</f>
        <v>15499</v>
      </c>
      <c r="O12" s="20">
        <f>sz_gk_forg_2008_01!O12+sz_gk_forg_2008_02!O12+sz_gk_forg_2008_03!O12+sz_gk_forg_2008_04!O12</f>
        <v>2412</v>
      </c>
      <c r="P12" s="21">
        <f>sz_gk_forg_2008_01!P12+sz_gk_forg_2008_02!P12+sz_gk_forg_2008_03!P12+sz_gk_forg_2008_04!P12</f>
        <v>1906</v>
      </c>
      <c r="Q12" s="22">
        <f>SUM(O12:P12)</f>
        <v>4318</v>
      </c>
      <c r="R12" s="20">
        <f>sz_gk_forg_2008_01!R12+sz_gk_forg_2008_02!R12+sz_gk_forg_2008_03!R12+sz_gk_forg_2008_04!R12</f>
        <v>25</v>
      </c>
      <c r="S12" s="21">
        <f>sz_gk_forg_2008_01!S12+sz_gk_forg_2008_02!S12+sz_gk_forg_2008_03!S12+sz_gk_forg_2008_04!S12</f>
        <v>24</v>
      </c>
      <c r="T12" s="22">
        <f>SUM(R12:S12)</f>
        <v>49</v>
      </c>
      <c r="U12" s="20">
        <f>sz_gk_forg_2008_01!U12+sz_gk_forg_2008_02!U12+sz_gk_forg_2008_03!U12+sz_gk_forg_2008_04!U12</f>
        <v>0</v>
      </c>
      <c r="V12" s="21">
        <f>sz_gk_forg_2008_01!V12+sz_gk_forg_2008_02!V12+sz_gk_forg_2008_03!V12+sz_gk_forg_2008_04!V12</f>
        <v>0</v>
      </c>
      <c r="W12" s="22">
        <f>SUM(U12:V12)</f>
        <v>0</v>
      </c>
      <c r="X12" s="20">
        <f>sz_gk_forg_2008_01!X12+sz_gk_forg_2008_02!X12+sz_gk_forg_2008_03!X12+sz_gk_forg_2008_04!X12</f>
        <v>0</v>
      </c>
      <c r="Y12" s="33">
        <f>sz_gk_forg_2008_01!Y12+sz_gk_forg_2008_02!Y12+sz_gk_forg_2008_03!Y12+sz_gk_forg_2008_04!Y12</f>
        <v>0</v>
      </c>
      <c r="Z12" s="22">
        <f>SUM(X12:Y12)</f>
        <v>0</v>
      </c>
    </row>
    <row r="13" spans="1:26" ht="13.5" customHeight="1" thickBot="1">
      <c r="A13" s="446"/>
      <c r="B13" s="118" t="s">
        <v>0</v>
      </c>
      <c r="C13" s="89">
        <f>C12/C11-1</f>
        <v>-0.01374423883882503</v>
      </c>
      <c r="D13" s="71">
        <f>D12/D11-1</f>
        <v>0.14618376928236088</v>
      </c>
      <c r="E13" s="129">
        <f>E12/E11-1</f>
        <v>0.05120180850049705</v>
      </c>
      <c r="F13" s="26">
        <f aca="true" t="shared" si="1" ref="F13:T13">F12/F11-1</f>
        <v>0.24505981687348233</v>
      </c>
      <c r="G13" s="27">
        <f t="shared" si="1"/>
        <v>0.3169963390754036</v>
      </c>
      <c r="H13" s="25">
        <f t="shared" si="1"/>
        <v>0.2766961210124308</v>
      </c>
      <c r="I13" s="26">
        <f>I12/I11-1</f>
        <v>0.3654935151921086</v>
      </c>
      <c r="J13" s="27">
        <f>J12/J11-1</f>
        <v>0.4658474741564267</v>
      </c>
      <c r="K13" s="25">
        <f>K12/K11-1</f>
        <v>0.40948342196610854</v>
      </c>
      <c r="L13" s="26">
        <f t="shared" si="1"/>
        <v>-0.05286925872893489</v>
      </c>
      <c r="M13" s="27">
        <f t="shared" si="1"/>
        <v>-0.033207229928541415</v>
      </c>
      <c r="N13" s="25">
        <f t="shared" si="1"/>
        <v>-0.04421558954119387</v>
      </c>
      <c r="O13" s="89">
        <f t="shared" si="1"/>
        <v>-0.1719876416065912</v>
      </c>
      <c r="P13" s="71">
        <f t="shared" si="1"/>
        <v>-0.21402061855670107</v>
      </c>
      <c r="Q13" s="25">
        <f t="shared" si="1"/>
        <v>-0.19108280254777066</v>
      </c>
      <c r="R13" s="26">
        <f t="shared" si="1"/>
        <v>-0.4897959183673469</v>
      </c>
      <c r="S13" s="27">
        <f t="shared" si="1"/>
        <v>-0.4</v>
      </c>
      <c r="T13" s="25">
        <f t="shared" si="1"/>
        <v>-0.449438202247191</v>
      </c>
      <c r="U13" s="140">
        <v>0</v>
      </c>
      <c r="V13" s="62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3.5" customHeight="1" thickBot="1">
      <c r="A14" s="446" t="s">
        <v>8</v>
      </c>
      <c r="B14" s="119">
        <v>2007</v>
      </c>
      <c r="C14" s="15">
        <f>sz_gk_forg_2008_01!C14+sz_gk_forg_2008_02!C14+sz_gk_forg_2008_03!C14+sz_gk_forg_2008_04!C14</f>
        <v>79984</v>
      </c>
      <c r="D14" s="16">
        <f>sz_gk_forg_2008_01!D14+sz_gk_forg_2008_02!D14+sz_gk_forg_2008_03!D14+sz_gk_forg_2008_04!D14</f>
        <v>82677</v>
      </c>
      <c r="E14" s="17">
        <f>SUM(C14:D14)</f>
        <v>162661</v>
      </c>
      <c r="F14" s="15">
        <f>sz_gk_forg_2008_01!F14+sz_gk_forg_2008_02!F14+sz_gk_forg_2008_03!F14+sz_gk_forg_2008_04!F14</f>
        <v>30949</v>
      </c>
      <c r="G14" s="16">
        <f>sz_gk_forg_2008_01!G14+sz_gk_forg_2008_02!G14+sz_gk_forg_2008_03!G14+sz_gk_forg_2008_04!G14</f>
        <v>32006</v>
      </c>
      <c r="H14" s="17">
        <f t="shared" si="0"/>
        <v>62955</v>
      </c>
      <c r="I14" s="15">
        <f>sz_gk_forg_2008_01!I14+sz_gk_forg_2008_02!I14+sz_gk_forg_2008_03!I14+sz_gk_forg_2008_04!I14</f>
        <v>0</v>
      </c>
      <c r="J14" s="16">
        <f>sz_gk_forg_2008_01!J14+sz_gk_forg_2008_02!J14+sz_gk_forg_2008_03!J14+sz_gk_forg_2008_04!J14</f>
        <v>0</v>
      </c>
      <c r="K14" s="17">
        <v>0</v>
      </c>
      <c r="L14" s="15">
        <f>sz_gk_forg_2008_01!L14+sz_gk_forg_2008_02!L14+sz_gk_forg_2008_03!L14+sz_gk_forg_2008_04!L14</f>
        <v>0</v>
      </c>
      <c r="M14" s="16">
        <f>sz_gk_forg_2008_01!M14+sz_gk_forg_2008_02!M14+sz_gk_forg_2008_03!M14+sz_gk_forg_2008_04!M14</f>
        <v>0</v>
      </c>
      <c r="N14" s="17">
        <f>SUM(L14:M14)</f>
        <v>0</v>
      </c>
      <c r="O14" s="15">
        <f>sz_gk_forg_2008_01!O14+sz_gk_forg_2008_02!O14+sz_gk_forg_2008_03!O14+sz_gk_forg_2008_04!O14</f>
        <v>0</v>
      </c>
      <c r="P14" s="16">
        <f>sz_gk_forg_2008_01!P14+sz_gk_forg_2008_02!P14+sz_gk_forg_2008_03!P14+sz_gk_forg_2008_04!P14</f>
        <v>0</v>
      </c>
      <c r="Q14" s="17">
        <v>0</v>
      </c>
      <c r="R14" s="15">
        <f>sz_gk_forg_2008_01!R14+sz_gk_forg_2008_02!R14+sz_gk_forg_2008_03!R14+sz_gk_forg_2008_04!R14</f>
        <v>0</v>
      </c>
      <c r="S14" s="16">
        <f>sz_gk_forg_2008_01!S14+sz_gk_forg_2008_02!S14+sz_gk_forg_2008_03!S14+sz_gk_forg_2008_04!S14</f>
        <v>0</v>
      </c>
      <c r="T14" s="17">
        <v>0</v>
      </c>
      <c r="U14" s="15">
        <f>sz_gk_forg_2008_01!U14+sz_gk_forg_2008_02!U14+sz_gk_forg_2008_03!U14+sz_gk_forg_2008_04!U14</f>
        <v>30949</v>
      </c>
      <c r="V14" s="16">
        <f>sz_gk_forg_2008_01!V14+sz_gk_forg_2008_02!V14+sz_gk_forg_2008_03!V14+sz_gk_forg_2008_04!V14</f>
        <v>32006</v>
      </c>
      <c r="W14" s="17">
        <f>SUM(U14:V14)</f>
        <v>62955</v>
      </c>
      <c r="X14" s="15">
        <f>sz_gk_forg_2008_01!X14+sz_gk_forg_2008_02!X14+sz_gk_forg_2008_03!X14+sz_gk_forg_2008_04!X14</f>
        <v>0</v>
      </c>
      <c r="Y14" s="16">
        <f>sz_gk_forg_2008_01!Y14+sz_gk_forg_2008_02!Y14+sz_gk_forg_2008_03!Y14+sz_gk_forg_2008_04!Y14</f>
        <v>0</v>
      </c>
      <c r="Z14" s="17">
        <f>SUM(X14:Y14)</f>
        <v>0</v>
      </c>
    </row>
    <row r="15" spans="1:26" ht="13.5" customHeight="1" thickBot="1">
      <c r="A15" s="446"/>
      <c r="B15" s="120">
        <v>2008</v>
      </c>
      <c r="C15" s="20">
        <f>sz_gk_forg_2008_01!C15+sz_gk_forg_2008_02!C15+sz_gk_forg_2008_03!C15+sz_gk_forg_2008_04!C15</f>
        <v>76389</v>
      </c>
      <c r="D15" s="21">
        <f>sz_gk_forg_2008_01!D15+sz_gk_forg_2008_02!D15+sz_gk_forg_2008_03!D15+sz_gk_forg_2008_04!D15</f>
        <v>79001</v>
      </c>
      <c r="E15" s="22">
        <f>SUM(C15:D15)</f>
        <v>155390</v>
      </c>
      <c r="F15" s="20">
        <f>sz_gk_forg_2008_01!F15+sz_gk_forg_2008_02!F15+sz_gk_forg_2008_03!F15+sz_gk_forg_2008_04!F15</f>
        <v>27656</v>
      </c>
      <c r="G15" s="21">
        <f>sz_gk_forg_2008_01!G15+sz_gk_forg_2008_02!G15+sz_gk_forg_2008_03!G15+sz_gk_forg_2008_04!G15</f>
        <v>27642</v>
      </c>
      <c r="H15" s="22">
        <f t="shared" si="0"/>
        <v>55298</v>
      </c>
      <c r="I15" s="20">
        <f>sz_gk_forg_2008_01!I15+sz_gk_forg_2008_02!I15+sz_gk_forg_2008_03!I15+sz_gk_forg_2008_04!I15</f>
        <v>0</v>
      </c>
      <c r="J15" s="21">
        <f>sz_gk_forg_2008_01!J15+sz_gk_forg_2008_02!J15+sz_gk_forg_2008_03!J15+sz_gk_forg_2008_04!J15</f>
        <v>0</v>
      </c>
      <c r="K15" s="22">
        <v>0</v>
      </c>
      <c r="L15" s="20">
        <f>sz_gk_forg_2008_01!L15+sz_gk_forg_2008_02!L15+sz_gk_forg_2008_03!L15+sz_gk_forg_2008_04!L15</f>
        <v>0</v>
      </c>
      <c r="M15" s="21">
        <f>sz_gk_forg_2008_01!M15+sz_gk_forg_2008_02!M15+sz_gk_forg_2008_03!M15+sz_gk_forg_2008_04!M15</f>
        <v>0</v>
      </c>
      <c r="N15" s="22">
        <f>SUM(L15:M15)</f>
        <v>0</v>
      </c>
      <c r="O15" s="20">
        <f>sz_gk_forg_2008_01!O15+sz_gk_forg_2008_02!O15+sz_gk_forg_2008_03!O15+sz_gk_forg_2008_04!O15</f>
        <v>0</v>
      </c>
      <c r="P15" s="21">
        <f>sz_gk_forg_2008_01!P15+sz_gk_forg_2008_02!P15+sz_gk_forg_2008_03!P15+sz_gk_forg_2008_04!P15</f>
        <v>0</v>
      </c>
      <c r="Q15" s="22">
        <v>0</v>
      </c>
      <c r="R15" s="20">
        <f>sz_gk_forg_2008_01!R15+sz_gk_forg_2008_02!R15+sz_gk_forg_2008_03!R15+sz_gk_forg_2008_04!R15</f>
        <v>0</v>
      </c>
      <c r="S15" s="21">
        <f>sz_gk_forg_2008_01!S15+sz_gk_forg_2008_02!S15+sz_gk_forg_2008_03!S15+sz_gk_forg_2008_04!S15</f>
        <v>0</v>
      </c>
      <c r="T15" s="22">
        <v>0</v>
      </c>
      <c r="U15" s="20">
        <f>sz_gk_forg_2008_01!U15+sz_gk_forg_2008_02!U15+sz_gk_forg_2008_03!U15+sz_gk_forg_2008_04!U15</f>
        <v>27656</v>
      </c>
      <c r="V15" s="21">
        <f>sz_gk_forg_2008_01!V15+sz_gk_forg_2008_02!V15+sz_gk_forg_2008_03!V15+sz_gk_forg_2008_04!V15</f>
        <v>27642</v>
      </c>
      <c r="W15" s="22">
        <f>SUM(U15:V15)</f>
        <v>55298</v>
      </c>
      <c r="X15" s="20">
        <f>sz_gk_forg_2008_01!X15+sz_gk_forg_2008_02!X15+sz_gk_forg_2008_03!X15+sz_gk_forg_2008_04!X15</f>
        <v>0</v>
      </c>
      <c r="Y15" s="33">
        <f>sz_gk_forg_2008_01!Y15+sz_gk_forg_2008_02!Y15+sz_gk_forg_2008_03!Y15+sz_gk_forg_2008_04!Y15</f>
        <v>0</v>
      </c>
      <c r="Z15" s="22">
        <f>SUM(X15:Y15)</f>
        <v>0</v>
      </c>
    </row>
    <row r="16" spans="1:26" ht="13.5" customHeight="1" thickBot="1">
      <c r="A16" s="446"/>
      <c r="B16" s="121" t="s">
        <v>0</v>
      </c>
      <c r="C16" s="89">
        <f aca="true" t="shared" si="2" ref="C16:H16">C15/C14-1</f>
        <v>-0.044946489297859604</v>
      </c>
      <c r="D16" s="71">
        <f t="shared" si="2"/>
        <v>-0.044462184162463614</v>
      </c>
      <c r="E16" s="25">
        <f t="shared" si="2"/>
        <v>-0.04470032767534937</v>
      </c>
      <c r="F16" s="26">
        <f t="shared" si="2"/>
        <v>-0.10640085301625257</v>
      </c>
      <c r="G16" s="27">
        <f t="shared" si="2"/>
        <v>-0.13634943448103476</v>
      </c>
      <c r="H16" s="25">
        <f t="shared" si="2"/>
        <v>-0.12162655865300609</v>
      </c>
      <c r="I16" s="140">
        <v>0</v>
      </c>
      <c r="J16" s="62">
        <v>0</v>
      </c>
      <c r="K16" s="58">
        <v>0</v>
      </c>
      <c r="L16" s="104">
        <v>0</v>
      </c>
      <c r="M16" s="49">
        <v>0</v>
      </c>
      <c r="N16" s="50">
        <v>0</v>
      </c>
      <c r="O16" s="105">
        <v>0</v>
      </c>
      <c r="P16" s="142">
        <v>0</v>
      </c>
      <c r="Q16" s="109">
        <v>0</v>
      </c>
      <c r="R16" s="107">
        <v>0</v>
      </c>
      <c r="S16" s="108">
        <v>0</v>
      </c>
      <c r="T16" s="109">
        <v>0</v>
      </c>
      <c r="U16" s="167">
        <f>U15/U14-1</f>
        <v>-0.10640085301625257</v>
      </c>
      <c r="V16" s="29">
        <f>V15/V14-1</f>
        <v>-0.13634943448103476</v>
      </c>
      <c r="W16" s="25">
        <f>W15/W14-1</f>
        <v>-0.12162655865300609</v>
      </c>
      <c r="X16" s="107">
        <v>0</v>
      </c>
      <c r="Y16" s="108">
        <v>0</v>
      </c>
      <c r="Z16" s="109">
        <v>0</v>
      </c>
    </row>
    <row r="17" spans="1:26" ht="13.5" customHeight="1" thickBot="1">
      <c r="A17" s="446" t="s">
        <v>9</v>
      </c>
      <c r="B17" s="122">
        <v>2007</v>
      </c>
      <c r="C17" s="15">
        <f>sz_gk_forg_2008_01!C17+sz_gk_forg_2008_02!C17+sz_gk_forg_2008_03!C17+sz_gk_forg_2008_04!C17</f>
        <v>131139</v>
      </c>
      <c r="D17" s="16">
        <f>sz_gk_forg_2008_01!D17+sz_gk_forg_2008_02!D17+sz_gk_forg_2008_03!D17+sz_gk_forg_2008_04!D17</f>
        <v>102268</v>
      </c>
      <c r="E17" s="17">
        <f>SUM(C17:D17)</f>
        <v>233407</v>
      </c>
      <c r="F17" s="15">
        <f>sz_gk_forg_2008_01!F17+sz_gk_forg_2008_02!F17+sz_gk_forg_2008_03!F17+sz_gk_forg_2008_04!F17</f>
        <v>72309</v>
      </c>
      <c r="G17" s="16">
        <f>sz_gk_forg_2008_01!G17+sz_gk_forg_2008_02!G17+sz_gk_forg_2008_03!G17+sz_gk_forg_2008_04!G17</f>
        <v>59396</v>
      </c>
      <c r="H17" s="17">
        <f t="shared" si="0"/>
        <v>131705</v>
      </c>
      <c r="I17" s="15">
        <f>sz_gk_forg_2008_01!I17+sz_gk_forg_2008_02!I17+sz_gk_forg_2008_03!I17+sz_gk_forg_2008_04!I17</f>
        <v>26473</v>
      </c>
      <c r="J17" s="16">
        <f>sz_gk_forg_2008_01!J17+sz_gk_forg_2008_02!J17+sz_gk_forg_2008_03!J17+sz_gk_forg_2008_04!J17</f>
        <v>25173</v>
      </c>
      <c r="K17" s="17">
        <f>SUM(I17:J17)</f>
        <v>51646</v>
      </c>
      <c r="L17" s="15">
        <f>sz_gk_forg_2008_01!L17+sz_gk_forg_2008_02!L17+sz_gk_forg_2008_03!L17+sz_gk_forg_2008_04!L17</f>
        <v>45145</v>
      </c>
      <c r="M17" s="16">
        <f>sz_gk_forg_2008_01!M17+sz_gk_forg_2008_02!M17+sz_gk_forg_2008_03!M17+sz_gk_forg_2008_04!M17</f>
        <v>33611</v>
      </c>
      <c r="N17" s="17">
        <f>SUM(L17:M17)</f>
        <v>78756</v>
      </c>
      <c r="O17" s="15">
        <f>sz_gk_forg_2008_01!O17+sz_gk_forg_2008_02!O17+sz_gk_forg_2008_03!O17+sz_gk_forg_2008_04!O17</f>
        <v>658</v>
      </c>
      <c r="P17" s="16">
        <f>sz_gk_forg_2008_01!P17+sz_gk_forg_2008_02!P17+sz_gk_forg_2008_03!P17+sz_gk_forg_2008_04!P17</f>
        <v>570</v>
      </c>
      <c r="Q17" s="17">
        <f>SUM(O17:P17)</f>
        <v>1228</v>
      </c>
      <c r="R17" s="15">
        <f>sz_gk_forg_2008_01!R17+sz_gk_forg_2008_02!R17+sz_gk_forg_2008_03!R17+sz_gk_forg_2008_04!R17</f>
        <v>30</v>
      </c>
      <c r="S17" s="16">
        <f>sz_gk_forg_2008_01!S17+sz_gk_forg_2008_02!S17+sz_gk_forg_2008_03!S17+sz_gk_forg_2008_04!S17</f>
        <v>40</v>
      </c>
      <c r="T17" s="17">
        <f>SUM(R17:S17)</f>
        <v>70</v>
      </c>
      <c r="U17" s="15">
        <f>sz_gk_forg_2008_01!U17+sz_gk_forg_2008_02!U17+sz_gk_forg_2008_03!U17+sz_gk_forg_2008_04!U17</f>
        <v>0</v>
      </c>
      <c r="V17" s="16">
        <f>sz_gk_forg_2008_01!V17+sz_gk_forg_2008_02!V17+sz_gk_forg_2008_03!V17+sz_gk_forg_2008_04!V17</f>
        <v>0</v>
      </c>
      <c r="W17" s="17">
        <f>SUM(U17:V17)</f>
        <v>0</v>
      </c>
      <c r="X17" s="15">
        <f>sz_gk_forg_2008_01!X17+sz_gk_forg_2008_02!X17+sz_gk_forg_2008_03!X17+sz_gk_forg_2008_04!X17</f>
        <v>0</v>
      </c>
      <c r="Y17" s="16">
        <f>sz_gk_forg_2008_01!Y17+sz_gk_forg_2008_02!Y17+sz_gk_forg_2008_03!Y17+sz_gk_forg_2008_04!Y17</f>
        <v>0</v>
      </c>
      <c r="Z17" s="17">
        <f>SUM(X17:Y17)</f>
        <v>0</v>
      </c>
    </row>
    <row r="18" spans="1:26" ht="13.5" customHeight="1" thickBot="1">
      <c r="A18" s="446"/>
      <c r="B18" s="120">
        <v>2008</v>
      </c>
      <c r="C18" s="20">
        <f>sz_gk_forg_2008_01!C18+sz_gk_forg_2008_02!C18+sz_gk_forg_2008_03!C18+sz_gk_forg_2008_04!C18</f>
        <v>168832</v>
      </c>
      <c r="D18" s="21">
        <f>sz_gk_forg_2008_01!D18+sz_gk_forg_2008_02!D18+sz_gk_forg_2008_03!D18+sz_gk_forg_2008_04!D18</f>
        <v>127011</v>
      </c>
      <c r="E18" s="22">
        <f>SUM(C18:D18)</f>
        <v>295843</v>
      </c>
      <c r="F18" s="20">
        <f>sz_gk_forg_2008_01!F18+sz_gk_forg_2008_02!F18+sz_gk_forg_2008_03!F18+sz_gk_forg_2008_04!F18</f>
        <v>108292</v>
      </c>
      <c r="G18" s="21">
        <f>sz_gk_forg_2008_01!G18+sz_gk_forg_2008_02!G18+sz_gk_forg_2008_03!G18+sz_gk_forg_2008_04!G18</f>
        <v>79893</v>
      </c>
      <c r="H18" s="22">
        <f t="shared" si="0"/>
        <v>188185</v>
      </c>
      <c r="I18" s="20">
        <f>sz_gk_forg_2008_01!I18+sz_gk_forg_2008_02!I18+sz_gk_forg_2008_03!I18+sz_gk_forg_2008_04!I18</f>
        <v>40128</v>
      </c>
      <c r="J18" s="21">
        <f>sz_gk_forg_2008_01!J18+sz_gk_forg_2008_02!J18+sz_gk_forg_2008_03!J18+sz_gk_forg_2008_04!J18</f>
        <v>41211</v>
      </c>
      <c r="K18" s="22">
        <f>SUM(I18:J18)</f>
        <v>81339</v>
      </c>
      <c r="L18" s="20">
        <f>sz_gk_forg_2008_01!L18+sz_gk_forg_2008_02!L18+sz_gk_forg_2008_03!L18+sz_gk_forg_2008_04!L18</f>
        <v>67802</v>
      </c>
      <c r="M18" s="21">
        <f>sz_gk_forg_2008_01!M18+sz_gk_forg_2008_02!M18+sz_gk_forg_2008_03!M18+sz_gk_forg_2008_04!M18</f>
        <v>38467</v>
      </c>
      <c r="N18" s="22">
        <f aca="true" t="shared" si="3" ref="N18:N27">SUM(L18:M18)</f>
        <v>106269</v>
      </c>
      <c r="O18" s="20">
        <f>sz_gk_forg_2008_01!O18+sz_gk_forg_2008_02!O18+sz_gk_forg_2008_03!O18+sz_gk_forg_2008_04!O18</f>
        <v>347</v>
      </c>
      <c r="P18" s="21">
        <f>sz_gk_forg_2008_01!P18+sz_gk_forg_2008_02!P18+sz_gk_forg_2008_03!P18+sz_gk_forg_2008_04!P18</f>
        <v>201</v>
      </c>
      <c r="Q18" s="22">
        <f>SUM(O18:P18)</f>
        <v>548</v>
      </c>
      <c r="R18" s="20">
        <f>sz_gk_forg_2008_01!R18+sz_gk_forg_2008_02!R18+sz_gk_forg_2008_03!R18+sz_gk_forg_2008_04!R18</f>
        <v>15</v>
      </c>
      <c r="S18" s="21">
        <f>sz_gk_forg_2008_01!S18+sz_gk_forg_2008_02!S18+sz_gk_forg_2008_03!S18+sz_gk_forg_2008_04!S18</f>
        <v>14</v>
      </c>
      <c r="T18" s="22">
        <f>SUM(R18:S18)</f>
        <v>29</v>
      </c>
      <c r="U18" s="20">
        <f>sz_gk_forg_2008_01!U18+sz_gk_forg_2008_02!U18+sz_gk_forg_2008_03!U18+sz_gk_forg_2008_04!U18</f>
        <v>0</v>
      </c>
      <c r="V18" s="21">
        <f>sz_gk_forg_2008_01!V18+sz_gk_forg_2008_02!V18+sz_gk_forg_2008_03!V18+sz_gk_forg_2008_04!V18</f>
        <v>0</v>
      </c>
      <c r="W18" s="22">
        <f>SUM(U18:V18)</f>
        <v>0</v>
      </c>
      <c r="X18" s="20">
        <f>sz_gk_forg_2008_01!X18+sz_gk_forg_2008_02!X18+sz_gk_forg_2008_03!X18+sz_gk_forg_2008_04!X18</f>
        <v>0</v>
      </c>
      <c r="Y18" s="21">
        <f>sz_gk_forg_2008_01!Y18+sz_gk_forg_2008_02!Y18+sz_gk_forg_2008_03!Y18+sz_gk_forg_2008_04!Y18</f>
        <v>0</v>
      </c>
      <c r="Z18" s="22">
        <f>SUM(X18:Y18)</f>
        <v>0</v>
      </c>
    </row>
    <row r="19" spans="1:26" ht="13.5" customHeight="1" thickBot="1">
      <c r="A19" s="446"/>
      <c r="B19" s="118" t="s">
        <v>0</v>
      </c>
      <c r="C19" s="90">
        <f>C18/C17-1</f>
        <v>0.28742784373832353</v>
      </c>
      <c r="D19" s="78">
        <f>D18/D17-1</f>
        <v>0.24194273868658822</v>
      </c>
      <c r="E19" s="91">
        <f aca="true" t="shared" si="4" ref="E19:T19">E18/E17-1</f>
        <v>0.2674984040752848</v>
      </c>
      <c r="F19" s="26">
        <f t="shared" si="4"/>
        <v>0.4976282343829952</v>
      </c>
      <c r="G19" s="27">
        <f t="shared" si="4"/>
        <v>0.3450905784901339</v>
      </c>
      <c r="H19" s="25">
        <f t="shared" si="4"/>
        <v>0.42883717398732024</v>
      </c>
      <c r="I19" s="26">
        <f>I18/I17-1</f>
        <v>0.5158085596645638</v>
      </c>
      <c r="J19" s="27">
        <f>J18/J17-1</f>
        <v>0.6371111905613156</v>
      </c>
      <c r="K19" s="25">
        <f t="shared" si="4"/>
        <v>0.574933199086086</v>
      </c>
      <c r="L19" s="26">
        <f t="shared" si="4"/>
        <v>0.5018717465943072</v>
      </c>
      <c r="M19" s="27">
        <f t="shared" si="4"/>
        <v>0.14447651066615097</v>
      </c>
      <c r="N19" s="25">
        <f t="shared" si="4"/>
        <v>0.3493448118238611</v>
      </c>
      <c r="O19" s="89">
        <f t="shared" si="4"/>
        <v>-0.4726443768996961</v>
      </c>
      <c r="P19" s="71">
        <f t="shared" si="4"/>
        <v>-0.6473684210526316</v>
      </c>
      <c r="Q19" s="25">
        <f t="shared" si="4"/>
        <v>-0.5537459283387622</v>
      </c>
      <c r="R19" s="26">
        <f t="shared" si="4"/>
        <v>-0.5</v>
      </c>
      <c r="S19" s="27">
        <f t="shared" si="4"/>
        <v>-0.65</v>
      </c>
      <c r="T19" s="25">
        <f t="shared" si="4"/>
        <v>-0.5857142857142856</v>
      </c>
      <c r="U19" s="140">
        <v>0</v>
      </c>
      <c r="V19" s="62">
        <v>0</v>
      </c>
      <c r="W19" s="109">
        <v>0</v>
      </c>
      <c r="X19" s="140">
        <v>0</v>
      </c>
      <c r="Y19" s="62">
        <v>0</v>
      </c>
      <c r="Z19" s="109">
        <v>0</v>
      </c>
    </row>
    <row r="20" spans="1:26" ht="13.5" customHeight="1">
      <c r="A20" s="394" t="s">
        <v>31</v>
      </c>
      <c r="B20" s="122">
        <v>2007</v>
      </c>
      <c r="C20" s="15">
        <f>sz_gk_forg_2008_01!C20+sz_gk_forg_2008_02!C20+sz_gk_forg_2008_03!C20+sz_gk_forg_2008_04!C20</f>
        <v>20</v>
      </c>
      <c r="D20" s="16">
        <f>sz_gk_forg_2008_01!D20+sz_gk_forg_2008_02!D20+sz_gk_forg_2008_03!D20+sz_gk_forg_2008_04!D20</f>
        <v>15</v>
      </c>
      <c r="E20" s="17">
        <f>SUM(C20:D20)</f>
        <v>35</v>
      </c>
      <c r="F20" s="15">
        <f>sz_gk_forg_2008_01!F20+sz_gk_forg_2008_02!F20+sz_gk_forg_2008_03!F20+sz_gk_forg_2008_04!F20</f>
        <v>5</v>
      </c>
      <c r="G20" s="16">
        <f>sz_gk_forg_2008_01!G20+sz_gk_forg_2008_02!G20+sz_gk_forg_2008_03!G20+sz_gk_forg_2008_04!G20</f>
        <v>4</v>
      </c>
      <c r="H20" s="17">
        <f>SUM(F20:G20)</f>
        <v>9</v>
      </c>
      <c r="I20" s="15">
        <f>sz_gk_forg_2008_01!I20+sz_gk_forg_2008_02!I20+sz_gk_forg_2008_03!I20+sz_gk_forg_2008_04!I20</f>
        <v>0</v>
      </c>
      <c r="J20" s="16">
        <f>sz_gk_forg_2008_01!J20+sz_gk_forg_2008_02!J20+sz_gk_forg_2008_03!J20+sz_gk_forg_2008_04!J20</f>
        <v>0</v>
      </c>
      <c r="K20" s="17">
        <f>SUM(I20:J20)</f>
        <v>0</v>
      </c>
      <c r="L20" s="15">
        <f>sz_gk_forg_2008_01!L20+sz_gk_forg_2008_02!L20+sz_gk_forg_2008_03!L20+sz_gk_forg_2008_04!L20</f>
        <v>0</v>
      </c>
      <c r="M20" s="16">
        <f>sz_gk_forg_2008_01!M20+sz_gk_forg_2008_02!M20+sz_gk_forg_2008_03!M20+sz_gk_forg_2008_04!M20</f>
        <v>0</v>
      </c>
      <c r="N20" s="17">
        <f>SUM(L20:M20)</f>
        <v>0</v>
      </c>
      <c r="O20" s="15">
        <f>sz_gk_forg_2008_01!O20+sz_gk_forg_2008_02!O20+sz_gk_forg_2008_03!O20+sz_gk_forg_2008_04!O20</f>
        <v>0</v>
      </c>
      <c r="P20" s="16">
        <f>sz_gk_forg_2008_01!P20+sz_gk_forg_2008_02!P20+sz_gk_forg_2008_03!P20+sz_gk_forg_2008_04!P20</f>
        <v>0</v>
      </c>
      <c r="Q20" s="17">
        <f>SUM(O20:P20)</f>
        <v>0</v>
      </c>
      <c r="R20" s="15">
        <f>sz_gk_forg_2008_01!R20+sz_gk_forg_2008_02!R20+sz_gk_forg_2008_03!R20+sz_gk_forg_2008_04!R20</f>
        <v>0</v>
      </c>
      <c r="S20" s="16">
        <f>sz_gk_forg_2008_01!S20+sz_gk_forg_2008_02!S20+sz_gk_forg_2008_03!S20+sz_gk_forg_2008_04!S20</f>
        <v>0</v>
      </c>
      <c r="T20" s="17">
        <f>SUM(R20:S20)</f>
        <v>0</v>
      </c>
      <c r="U20" s="15">
        <f>sz_gk_forg_2008_01!U20+sz_gk_forg_2008_02!U20+sz_gk_forg_2008_03!U20+sz_gk_forg_2008_04!U20</f>
        <v>0</v>
      </c>
      <c r="V20" s="16">
        <f>sz_gk_forg_2008_01!V20+sz_gk_forg_2008_02!V20+sz_gk_forg_2008_03!V20+sz_gk_forg_2008_04!V20</f>
        <v>0</v>
      </c>
      <c r="W20" s="17">
        <f>SUM(U20:V20)</f>
        <v>0</v>
      </c>
      <c r="X20" s="15">
        <f>sz_gk_forg_2008_01!X20+sz_gk_forg_2008_02!X20+sz_gk_forg_2008_03!X20+sz_gk_forg_2008_04!X20</f>
        <v>5</v>
      </c>
      <c r="Y20" s="16">
        <f>sz_gk_forg_2008_01!Y20+sz_gk_forg_2008_02!Y20+sz_gk_forg_2008_03!Y20+sz_gk_forg_2008_04!Y20</f>
        <v>4</v>
      </c>
      <c r="Z20" s="17">
        <f>SUM(X20:Y20)</f>
        <v>9</v>
      </c>
    </row>
    <row r="21" spans="1:26" ht="13.5" customHeight="1">
      <c r="A21" s="395"/>
      <c r="B21" s="120">
        <v>2008</v>
      </c>
      <c r="C21" s="20">
        <f>sz_gk_forg_2008_01!C21+sz_gk_forg_2008_02!C21+sz_gk_forg_2008_03!C21+sz_gk_forg_2008_04!C21</f>
        <v>22</v>
      </c>
      <c r="D21" s="21">
        <f>sz_gk_forg_2008_01!D21+sz_gk_forg_2008_02!D21+sz_gk_forg_2008_03!D21+sz_gk_forg_2008_04!D21</f>
        <v>10</v>
      </c>
      <c r="E21" s="22">
        <f>SUM(C21:D21)</f>
        <v>32</v>
      </c>
      <c r="F21" s="20">
        <f>sz_gk_forg_2008_01!F21+sz_gk_forg_2008_02!F21+sz_gk_forg_2008_03!F21+sz_gk_forg_2008_04!F21</f>
        <v>9</v>
      </c>
      <c r="G21" s="21">
        <f>sz_gk_forg_2008_01!G21+sz_gk_forg_2008_02!G21+sz_gk_forg_2008_03!G21+sz_gk_forg_2008_04!G21</f>
        <v>3</v>
      </c>
      <c r="H21" s="22">
        <f>SUM(F21:G21)</f>
        <v>12</v>
      </c>
      <c r="I21" s="20">
        <f>sz_gk_forg_2008_01!I21+sz_gk_forg_2008_02!I21+sz_gk_forg_2008_03!I21+sz_gk_forg_2008_04!I21</f>
        <v>0</v>
      </c>
      <c r="J21" s="21">
        <f>sz_gk_forg_2008_01!J21+sz_gk_forg_2008_02!J21+sz_gk_forg_2008_03!J21+sz_gk_forg_2008_04!J21</f>
        <v>0</v>
      </c>
      <c r="K21" s="22">
        <f>SUM(I21:J21)</f>
        <v>0</v>
      </c>
      <c r="L21" s="20">
        <f>sz_gk_forg_2008_01!L21+sz_gk_forg_2008_02!L21+sz_gk_forg_2008_03!L21+sz_gk_forg_2008_04!L21</f>
        <v>0</v>
      </c>
      <c r="M21" s="21">
        <f>sz_gk_forg_2008_01!M21+sz_gk_forg_2008_02!M21+sz_gk_forg_2008_03!M21+sz_gk_forg_2008_04!M21</f>
        <v>0</v>
      </c>
      <c r="N21" s="22">
        <f>SUM(L21:M21)</f>
        <v>0</v>
      </c>
      <c r="O21" s="20">
        <f>sz_gk_forg_2008_01!O21+sz_gk_forg_2008_02!O21+sz_gk_forg_2008_03!O21+sz_gk_forg_2008_04!O21</f>
        <v>0</v>
      </c>
      <c r="P21" s="21">
        <f>sz_gk_forg_2008_01!P21+sz_gk_forg_2008_02!P21+sz_gk_forg_2008_03!P21+sz_gk_forg_2008_04!P21</f>
        <v>0</v>
      </c>
      <c r="Q21" s="22">
        <f>SUM(O21:P21)</f>
        <v>0</v>
      </c>
      <c r="R21" s="20">
        <f>sz_gk_forg_2008_01!R21+sz_gk_forg_2008_02!R21+sz_gk_forg_2008_03!R21+sz_gk_forg_2008_04!R21</f>
        <v>0</v>
      </c>
      <c r="S21" s="21">
        <f>sz_gk_forg_2008_01!S21+sz_gk_forg_2008_02!S21+sz_gk_forg_2008_03!S21+sz_gk_forg_2008_04!S21</f>
        <v>0</v>
      </c>
      <c r="T21" s="22">
        <f>SUM(R21:S21)</f>
        <v>0</v>
      </c>
      <c r="U21" s="20">
        <f>sz_gk_forg_2008_01!U21+sz_gk_forg_2008_02!U21+sz_gk_forg_2008_03!U21+sz_gk_forg_2008_04!U21</f>
        <v>0</v>
      </c>
      <c r="V21" s="21">
        <f>sz_gk_forg_2008_01!V21+sz_gk_forg_2008_02!V21+sz_gk_forg_2008_03!V21+sz_gk_forg_2008_04!V21</f>
        <v>0</v>
      </c>
      <c r="W21" s="22">
        <f>SUM(U21:V21)</f>
        <v>0</v>
      </c>
      <c r="X21" s="20">
        <f>sz_gk_forg_2008_01!X21+sz_gk_forg_2008_02!X21+sz_gk_forg_2008_03!X21+sz_gk_forg_2008_04!X21</f>
        <v>9</v>
      </c>
      <c r="Y21" s="21">
        <f>sz_gk_forg_2008_01!Y21+sz_gk_forg_2008_02!Y21+sz_gk_forg_2008_03!Y21+sz_gk_forg_2008_04!Y21</f>
        <v>3</v>
      </c>
      <c r="Z21" s="22">
        <f>SUM(X21:Y21)</f>
        <v>12</v>
      </c>
    </row>
    <row r="22" spans="1:26" ht="13.5" customHeight="1" thickBot="1">
      <c r="A22" s="396"/>
      <c r="B22" s="123" t="s">
        <v>0</v>
      </c>
      <c r="C22" s="89">
        <f aca="true" t="shared" si="5" ref="C22:H22">C21/C20-1</f>
        <v>0.10000000000000009</v>
      </c>
      <c r="D22" s="71">
        <f t="shared" si="5"/>
        <v>-0.33333333333333337</v>
      </c>
      <c r="E22" s="129">
        <f t="shared" si="5"/>
        <v>-0.08571428571428574</v>
      </c>
      <c r="F22" s="89">
        <f t="shared" si="5"/>
        <v>0.8</v>
      </c>
      <c r="G22" s="71">
        <f t="shared" si="5"/>
        <v>-0.25</v>
      </c>
      <c r="H22" s="129">
        <f t="shared" si="5"/>
        <v>0.33333333333333326</v>
      </c>
      <c r="I22" s="140">
        <v>0</v>
      </c>
      <c r="J22" s="62">
        <v>0</v>
      </c>
      <c r="K22" s="114">
        <v>0</v>
      </c>
      <c r="L22" s="140">
        <v>0</v>
      </c>
      <c r="M22" s="62">
        <v>0</v>
      </c>
      <c r="N22" s="114">
        <v>0</v>
      </c>
      <c r="O22" s="178">
        <v>0</v>
      </c>
      <c r="P22" s="142">
        <v>0</v>
      </c>
      <c r="Q22" s="114">
        <v>0</v>
      </c>
      <c r="R22" s="140">
        <v>0</v>
      </c>
      <c r="S22" s="62">
        <v>0</v>
      </c>
      <c r="T22" s="114">
        <v>0</v>
      </c>
      <c r="U22" s="140">
        <v>0</v>
      </c>
      <c r="V22" s="62">
        <v>0</v>
      </c>
      <c r="W22" s="109">
        <v>0</v>
      </c>
      <c r="X22" s="167">
        <f>X21/X20-1</f>
        <v>0.8</v>
      </c>
      <c r="Y22" s="29">
        <f>Y21/Y20-1</f>
        <v>-0.25</v>
      </c>
      <c r="Z22" s="168">
        <f>Z21/Z20-1</f>
        <v>0.33333333333333326</v>
      </c>
    </row>
    <row r="23" spans="1:26" ht="13.5" customHeight="1" thickBot="1">
      <c r="A23" s="446" t="s">
        <v>10</v>
      </c>
      <c r="B23" s="119">
        <v>2007</v>
      </c>
      <c r="C23" s="20">
        <f>sz_gk_forg_2008_01!C23+sz_gk_forg_2008_02!C23+sz_gk_forg_2008_03!C23+sz_gk_forg_2008_04!C23</f>
        <v>118244</v>
      </c>
      <c r="D23" s="21">
        <f>sz_gk_forg_2008_01!D23+sz_gk_forg_2008_02!D23+sz_gk_forg_2008_03!D23+sz_gk_forg_2008_04!D23</f>
        <v>98561</v>
      </c>
      <c r="E23" s="17">
        <f>SUM(C23:D23)</f>
        <v>216805</v>
      </c>
      <c r="F23" s="15">
        <f>sz_gk_forg_2008_01!F23+sz_gk_forg_2008_02!F23+sz_gk_forg_2008_03!F23+sz_gk_forg_2008_04!F23</f>
        <v>45713</v>
      </c>
      <c r="G23" s="16">
        <f>sz_gk_forg_2008_01!G23+sz_gk_forg_2008_02!G23+sz_gk_forg_2008_03!G23+sz_gk_forg_2008_04!G23</f>
        <v>40682</v>
      </c>
      <c r="H23" s="17">
        <f t="shared" si="0"/>
        <v>86395</v>
      </c>
      <c r="I23" s="15">
        <f>sz_gk_forg_2008_01!I23+sz_gk_forg_2008_02!I23+sz_gk_forg_2008_03!I23+sz_gk_forg_2008_04!I23</f>
        <v>41016</v>
      </c>
      <c r="J23" s="16">
        <f>sz_gk_forg_2008_01!J23+sz_gk_forg_2008_02!J23+sz_gk_forg_2008_03!J23+sz_gk_forg_2008_04!J23</f>
        <v>37346</v>
      </c>
      <c r="K23" s="17">
        <f>SUM(I23:J23)</f>
        <v>78362</v>
      </c>
      <c r="L23" s="15">
        <f>sz_gk_forg_2008_01!L23+sz_gk_forg_2008_02!L23+sz_gk_forg_2008_03!L23+sz_gk_forg_2008_04!L23</f>
        <v>4334</v>
      </c>
      <c r="M23" s="16">
        <f>sz_gk_forg_2008_01!M23+sz_gk_forg_2008_02!M23+sz_gk_forg_2008_03!M23+sz_gk_forg_2008_04!M23</f>
        <v>3109</v>
      </c>
      <c r="N23" s="17">
        <f t="shared" si="3"/>
        <v>7443</v>
      </c>
      <c r="O23" s="15">
        <f>sz_gk_forg_2008_01!O23+sz_gk_forg_2008_02!O23+sz_gk_forg_2008_03!O23+sz_gk_forg_2008_04!O23</f>
        <v>314</v>
      </c>
      <c r="P23" s="16">
        <f>sz_gk_forg_2008_01!P23+sz_gk_forg_2008_02!P23+sz_gk_forg_2008_03!P23+sz_gk_forg_2008_04!P23</f>
        <v>154</v>
      </c>
      <c r="Q23" s="17">
        <f>SUM(O23:P23)</f>
        <v>468</v>
      </c>
      <c r="R23" s="15">
        <f>sz_gk_forg_2008_01!R23+sz_gk_forg_2008_02!R23+sz_gk_forg_2008_03!R23+sz_gk_forg_2008_04!R23</f>
        <v>49</v>
      </c>
      <c r="S23" s="16">
        <f>sz_gk_forg_2008_01!S23+sz_gk_forg_2008_02!S23+sz_gk_forg_2008_03!S23+sz_gk_forg_2008_04!S23</f>
        <v>73</v>
      </c>
      <c r="T23" s="17">
        <f>SUM(R23:S23)</f>
        <v>122</v>
      </c>
      <c r="U23" s="15">
        <f>sz_gk_forg_2008_01!U23+sz_gk_forg_2008_02!U23+sz_gk_forg_2008_03!U23+sz_gk_forg_2008_04!U23</f>
        <v>0</v>
      </c>
      <c r="V23" s="16">
        <f>sz_gk_forg_2008_01!V23+sz_gk_forg_2008_02!V23+sz_gk_forg_2008_03!V23+sz_gk_forg_2008_04!V23</f>
        <v>0</v>
      </c>
      <c r="W23" s="17">
        <f>SUM(U23:V23)</f>
        <v>0</v>
      </c>
      <c r="X23" s="15">
        <f>sz_gk_forg_2008_01!X23+sz_gk_forg_2008_02!X23+sz_gk_forg_2008_03!X23+sz_gk_forg_2008_04!X23</f>
        <v>0</v>
      </c>
      <c r="Y23" s="16">
        <f>sz_gk_forg_2008_01!Y23+sz_gk_forg_2008_02!Y23+sz_gk_forg_2008_03!Y23+sz_gk_forg_2008_04!Y23</f>
        <v>0</v>
      </c>
      <c r="Z23" s="17">
        <f>SUM(X23:Y23)</f>
        <v>0</v>
      </c>
    </row>
    <row r="24" spans="1:26" ht="13.5" customHeight="1" thickBot="1">
      <c r="A24" s="446"/>
      <c r="B24" s="120">
        <v>2008</v>
      </c>
      <c r="C24" s="20">
        <f>sz_gk_forg_2008_01!C24+sz_gk_forg_2008_02!C24+sz_gk_forg_2008_03!C24+sz_gk_forg_2008_04!C24</f>
        <v>122706</v>
      </c>
      <c r="D24" s="21">
        <f>sz_gk_forg_2008_01!D24+sz_gk_forg_2008_02!D24+sz_gk_forg_2008_03!D24+sz_gk_forg_2008_04!D24</f>
        <v>112887</v>
      </c>
      <c r="E24" s="22">
        <f>SUM(C24:D24)</f>
        <v>235593</v>
      </c>
      <c r="F24" s="20">
        <f>sz_gk_forg_2008_01!F24+sz_gk_forg_2008_02!F24+sz_gk_forg_2008_03!F24+sz_gk_forg_2008_04!F24</f>
        <v>47849</v>
      </c>
      <c r="G24" s="21">
        <f>sz_gk_forg_2008_01!G24+sz_gk_forg_2008_02!G24+sz_gk_forg_2008_03!G24+sz_gk_forg_2008_04!G24</f>
        <v>47355</v>
      </c>
      <c r="H24" s="22">
        <f t="shared" si="0"/>
        <v>95204</v>
      </c>
      <c r="I24" s="20">
        <f>sz_gk_forg_2008_01!I24+sz_gk_forg_2008_02!I24+sz_gk_forg_2008_03!I24+sz_gk_forg_2008_04!I24</f>
        <v>43941</v>
      </c>
      <c r="J24" s="21">
        <f>sz_gk_forg_2008_01!J24+sz_gk_forg_2008_02!J24+sz_gk_forg_2008_03!J24+sz_gk_forg_2008_04!J24</f>
        <v>44109</v>
      </c>
      <c r="K24" s="22">
        <f>SUM(I24:J24)</f>
        <v>88050</v>
      </c>
      <c r="L24" s="20">
        <f>sz_gk_forg_2008_01!L24+sz_gk_forg_2008_02!L24+sz_gk_forg_2008_03!L24+sz_gk_forg_2008_04!L24</f>
        <v>3567</v>
      </c>
      <c r="M24" s="21">
        <f>sz_gk_forg_2008_01!M24+sz_gk_forg_2008_02!M24+sz_gk_forg_2008_03!M24+sz_gk_forg_2008_04!M24</f>
        <v>3015</v>
      </c>
      <c r="N24" s="22">
        <f t="shared" si="3"/>
        <v>6582</v>
      </c>
      <c r="O24" s="20">
        <f>sz_gk_forg_2008_01!O24+sz_gk_forg_2008_02!O24+sz_gk_forg_2008_03!O24+sz_gk_forg_2008_04!O24</f>
        <v>266</v>
      </c>
      <c r="P24" s="21">
        <f>sz_gk_forg_2008_01!P24+sz_gk_forg_2008_02!P24+sz_gk_forg_2008_03!P24+sz_gk_forg_2008_04!P24</f>
        <v>137</v>
      </c>
      <c r="Q24" s="22">
        <f>SUM(O24:P24)</f>
        <v>403</v>
      </c>
      <c r="R24" s="20">
        <f>sz_gk_forg_2008_01!R24+sz_gk_forg_2008_02!R24+sz_gk_forg_2008_03!R24+sz_gk_forg_2008_04!R24</f>
        <v>75</v>
      </c>
      <c r="S24" s="21">
        <f>sz_gk_forg_2008_01!S24+sz_gk_forg_2008_02!S24+sz_gk_forg_2008_03!S24+sz_gk_forg_2008_04!S24</f>
        <v>94</v>
      </c>
      <c r="T24" s="22">
        <f>SUM(R24:S24)</f>
        <v>169</v>
      </c>
      <c r="U24" s="20">
        <f>sz_gk_forg_2008_01!U24+sz_gk_forg_2008_02!U24+sz_gk_forg_2008_03!U24+sz_gk_forg_2008_04!U24</f>
        <v>0</v>
      </c>
      <c r="V24" s="21">
        <f>sz_gk_forg_2008_01!V24+sz_gk_forg_2008_02!V24+sz_gk_forg_2008_03!V24+sz_gk_forg_2008_04!V24</f>
        <v>0</v>
      </c>
      <c r="W24" s="22">
        <f>SUM(U24:V24)</f>
        <v>0</v>
      </c>
      <c r="X24" s="20">
        <f>sz_gk_forg_2008_01!X24+sz_gk_forg_2008_02!X24+sz_gk_forg_2008_03!X24+sz_gk_forg_2008_04!X24</f>
        <v>0</v>
      </c>
      <c r="Y24" s="21">
        <f>sz_gk_forg_2008_01!Y24+sz_gk_forg_2008_02!Y24+sz_gk_forg_2008_03!Y24+sz_gk_forg_2008_04!Y24</f>
        <v>0</v>
      </c>
      <c r="Z24" s="22">
        <f>SUM(X24:Y24)</f>
        <v>0</v>
      </c>
    </row>
    <row r="25" spans="1:26" ht="13.5" customHeight="1" thickBot="1">
      <c r="A25" s="446"/>
      <c r="B25" s="121" t="s">
        <v>0</v>
      </c>
      <c r="C25" s="89">
        <f>C24/C23-1</f>
        <v>0.0377355299211799</v>
      </c>
      <c r="D25" s="71">
        <f>D24/D23-1</f>
        <v>0.14535160966305138</v>
      </c>
      <c r="E25" s="25">
        <f aca="true" t="shared" si="6" ref="E25:T25">E24/E23-1</f>
        <v>0.08665851802310831</v>
      </c>
      <c r="F25" s="26">
        <f t="shared" si="6"/>
        <v>0.046726314177586215</v>
      </c>
      <c r="G25" s="27">
        <f t="shared" si="6"/>
        <v>0.16402831719187838</v>
      </c>
      <c r="H25" s="25">
        <f t="shared" si="6"/>
        <v>0.10196191909254004</v>
      </c>
      <c r="I25" s="26">
        <f>I24/I23-1</f>
        <v>0.07131363370392041</v>
      </c>
      <c r="J25" s="27">
        <f>J24/J23-1</f>
        <v>0.18109034434745364</v>
      </c>
      <c r="K25" s="25">
        <f t="shared" si="6"/>
        <v>0.12363135193078278</v>
      </c>
      <c r="L25" s="26">
        <f t="shared" si="6"/>
        <v>-0.17697277341947393</v>
      </c>
      <c r="M25" s="27">
        <f t="shared" si="6"/>
        <v>-0.03023480218719843</v>
      </c>
      <c r="N25" s="25">
        <f t="shared" si="6"/>
        <v>-0.11567916162837566</v>
      </c>
      <c r="O25" s="89">
        <f t="shared" si="6"/>
        <v>-0.15286624203821653</v>
      </c>
      <c r="P25" s="71">
        <f t="shared" si="6"/>
        <v>-0.11038961038961037</v>
      </c>
      <c r="Q25" s="25">
        <f t="shared" si="6"/>
        <v>-0.13888888888888884</v>
      </c>
      <c r="R25" s="26">
        <v>5</v>
      </c>
      <c r="S25" s="27">
        <f t="shared" si="6"/>
        <v>0.28767123287671237</v>
      </c>
      <c r="T25" s="25">
        <f t="shared" si="6"/>
        <v>0.38524590163934436</v>
      </c>
      <c r="U25" s="140">
        <v>0</v>
      </c>
      <c r="V25" s="62">
        <v>0</v>
      </c>
      <c r="W25" s="58">
        <v>0</v>
      </c>
      <c r="X25" s="140">
        <v>0</v>
      </c>
      <c r="Y25" s="62">
        <v>0</v>
      </c>
      <c r="Z25" s="58">
        <v>0</v>
      </c>
    </row>
    <row r="26" spans="1:26" ht="13.5" customHeight="1" thickBot="1">
      <c r="A26" s="446" t="s">
        <v>11</v>
      </c>
      <c r="B26" s="116">
        <v>2007</v>
      </c>
      <c r="C26" s="15">
        <f>sz_gk_forg_2008_01!C26+sz_gk_forg_2008_02!C26+sz_gk_forg_2008_03!C26+sz_gk_forg_2008_04!C26</f>
        <v>3131</v>
      </c>
      <c r="D26" s="16">
        <f>sz_gk_forg_2008_01!D26+sz_gk_forg_2008_02!D26+sz_gk_forg_2008_03!D26+sz_gk_forg_2008_04!D26</f>
        <v>2874</v>
      </c>
      <c r="E26" s="17">
        <f>SUM(C26:D26)</f>
        <v>6005</v>
      </c>
      <c r="F26" s="15">
        <f>sz_gk_forg_2008_01!F26+sz_gk_forg_2008_02!F26+sz_gk_forg_2008_03!F26+sz_gk_forg_2008_04!F26</f>
        <v>557</v>
      </c>
      <c r="G26" s="16">
        <f>sz_gk_forg_2008_01!G26+sz_gk_forg_2008_02!G26+sz_gk_forg_2008_03!G26+sz_gk_forg_2008_04!G26</f>
        <v>557</v>
      </c>
      <c r="H26" s="17">
        <f t="shared" si="0"/>
        <v>1114</v>
      </c>
      <c r="I26" s="15">
        <f>sz_gk_forg_2008_01!I26+sz_gk_forg_2008_02!I26+sz_gk_forg_2008_03!I26+sz_gk_forg_2008_04!I26</f>
        <v>0</v>
      </c>
      <c r="J26" s="16">
        <f>sz_gk_forg_2008_01!J26+sz_gk_forg_2008_02!J26+sz_gk_forg_2008_03!J26+sz_gk_forg_2008_04!J26</f>
        <v>0</v>
      </c>
      <c r="K26" s="17">
        <v>0</v>
      </c>
      <c r="L26" s="15">
        <f>sz_gk_forg_2008_01!L26+sz_gk_forg_2008_02!L26+sz_gk_forg_2008_03!L26+sz_gk_forg_2008_04!L26</f>
        <v>0</v>
      </c>
      <c r="M26" s="16">
        <f>sz_gk_forg_2008_01!M26+sz_gk_forg_2008_02!M26+sz_gk_forg_2008_03!M26+sz_gk_forg_2008_04!M26</f>
        <v>0</v>
      </c>
      <c r="N26" s="17">
        <f t="shared" si="3"/>
        <v>0</v>
      </c>
      <c r="O26" s="15">
        <f>sz_gk_forg_2008_01!O26+sz_gk_forg_2008_02!O26+sz_gk_forg_2008_03!O26+sz_gk_forg_2008_04!O26</f>
        <v>0</v>
      </c>
      <c r="P26" s="16">
        <f>sz_gk_forg_2008_01!P26+sz_gk_forg_2008_02!P26+sz_gk_forg_2008_03!P26+sz_gk_forg_2008_04!P26</f>
        <v>0</v>
      </c>
      <c r="Q26" s="17">
        <v>0</v>
      </c>
      <c r="R26" s="15">
        <f>sz_gk_forg_2008_01!R26+sz_gk_forg_2008_02!R26+sz_gk_forg_2008_03!R26+sz_gk_forg_2008_04!R26</f>
        <v>0</v>
      </c>
      <c r="S26" s="16">
        <f>sz_gk_forg_2008_01!S26+sz_gk_forg_2008_02!S26+sz_gk_forg_2008_03!S26+sz_gk_forg_2008_04!S26</f>
        <v>0</v>
      </c>
      <c r="T26" s="17">
        <f>SUM(R26:S26)</f>
        <v>0</v>
      </c>
      <c r="U26" s="15">
        <f>sz_gk_forg_2008_01!U26+sz_gk_forg_2008_02!U26+sz_gk_forg_2008_03!U26+sz_gk_forg_2008_04!U26</f>
        <v>557</v>
      </c>
      <c r="V26" s="16">
        <f>sz_gk_forg_2008_01!V26+sz_gk_forg_2008_02!V26+sz_gk_forg_2008_03!V26+sz_gk_forg_2008_04!V26</f>
        <v>557</v>
      </c>
      <c r="W26" s="17">
        <f>SUM(U26:V26)</f>
        <v>1114</v>
      </c>
      <c r="X26" s="15">
        <f>sz_gk_forg_2008_01!X26+sz_gk_forg_2008_02!X26+sz_gk_forg_2008_03!X26+sz_gk_forg_2008_04!X26</f>
        <v>0</v>
      </c>
      <c r="Y26" s="16">
        <f>sz_gk_forg_2008_01!Y26+sz_gk_forg_2008_02!Y26+sz_gk_forg_2008_03!Y26+sz_gk_forg_2008_04!Y26</f>
        <v>0</v>
      </c>
      <c r="Z26" s="17">
        <f>SUM(X26:Y26)</f>
        <v>0</v>
      </c>
    </row>
    <row r="27" spans="1:26" ht="13.5" customHeight="1" thickBot="1">
      <c r="A27" s="446"/>
      <c r="B27" s="117">
        <v>2008</v>
      </c>
      <c r="C27" s="20">
        <f>sz_gk_forg_2008_01!C27+sz_gk_forg_2008_02!C27+sz_gk_forg_2008_03!C27+sz_gk_forg_2008_04!C27</f>
        <v>1917</v>
      </c>
      <c r="D27" s="21">
        <f>sz_gk_forg_2008_01!D27+sz_gk_forg_2008_02!D27+sz_gk_forg_2008_03!D27+sz_gk_forg_2008_04!D27</f>
        <v>1811</v>
      </c>
      <c r="E27" s="22">
        <f>SUM(C27:D27)</f>
        <v>3728</v>
      </c>
      <c r="F27" s="20">
        <f>sz_gk_forg_2008_01!F27+sz_gk_forg_2008_02!F27+sz_gk_forg_2008_03!F27+sz_gk_forg_2008_04!F27</f>
        <v>366</v>
      </c>
      <c r="G27" s="21">
        <f>sz_gk_forg_2008_01!G27+sz_gk_forg_2008_02!G27+sz_gk_forg_2008_03!G27+sz_gk_forg_2008_04!G27</f>
        <v>366</v>
      </c>
      <c r="H27" s="22">
        <f t="shared" si="0"/>
        <v>732</v>
      </c>
      <c r="I27" s="20">
        <f>sz_gk_forg_2008_01!I27+sz_gk_forg_2008_02!I27+sz_gk_forg_2008_03!I27+sz_gk_forg_2008_04!I27</f>
        <v>0</v>
      </c>
      <c r="J27" s="21">
        <f>sz_gk_forg_2008_01!J27+sz_gk_forg_2008_02!J27+sz_gk_forg_2008_03!J27+sz_gk_forg_2008_04!J27</f>
        <v>0</v>
      </c>
      <c r="K27" s="22">
        <v>0</v>
      </c>
      <c r="L27" s="20">
        <f>sz_gk_forg_2008_01!L27+sz_gk_forg_2008_02!L27+sz_gk_forg_2008_03!L27+sz_gk_forg_2008_04!L27</f>
        <v>0</v>
      </c>
      <c r="M27" s="21">
        <f>sz_gk_forg_2008_01!M27+sz_gk_forg_2008_02!M27+sz_gk_forg_2008_03!M27+sz_gk_forg_2008_04!M27</f>
        <v>0</v>
      </c>
      <c r="N27" s="22">
        <f t="shared" si="3"/>
        <v>0</v>
      </c>
      <c r="O27" s="20">
        <f>sz_gk_forg_2008_01!O27+sz_gk_forg_2008_02!O27+sz_gk_forg_2008_03!O27+sz_gk_forg_2008_04!O27</f>
        <v>0</v>
      </c>
      <c r="P27" s="21">
        <f>sz_gk_forg_2008_01!P27+sz_gk_forg_2008_02!P27+sz_gk_forg_2008_03!P27+sz_gk_forg_2008_04!P27</f>
        <v>0</v>
      </c>
      <c r="Q27" s="22">
        <v>0</v>
      </c>
      <c r="R27" s="20">
        <f>sz_gk_forg_2008_01!R27+sz_gk_forg_2008_02!R27+sz_gk_forg_2008_03!R27+sz_gk_forg_2008_04!R27</f>
        <v>0</v>
      </c>
      <c r="S27" s="21">
        <f>sz_gk_forg_2008_01!S27+sz_gk_forg_2008_02!S27+sz_gk_forg_2008_03!S27+sz_gk_forg_2008_04!S27</f>
        <v>0</v>
      </c>
      <c r="T27" s="22">
        <f>SUM(R27:S27)</f>
        <v>0</v>
      </c>
      <c r="U27" s="20">
        <f>sz_gk_forg_2008_01!U27+sz_gk_forg_2008_02!U27+sz_gk_forg_2008_03!U27+sz_gk_forg_2008_04!U27</f>
        <v>366</v>
      </c>
      <c r="V27" s="21">
        <f>sz_gk_forg_2008_01!V27+sz_gk_forg_2008_02!V27+sz_gk_forg_2008_03!V27+sz_gk_forg_2008_04!V27</f>
        <v>366</v>
      </c>
      <c r="W27" s="22">
        <f>SUM(U27:V27)</f>
        <v>732</v>
      </c>
      <c r="X27" s="20">
        <f>sz_gk_forg_2008_01!X27+sz_gk_forg_2008_02!X27+sz_gk_forg_2008_03!X27+sz_gk_forg_2008_04!X27</f>
        <v>0</v>
      </c>
      <c r="Y27" s="21">
        <f>sz_gk_forg_2008_01!Y27+sz_gk_forg_2008_02!Y27+sz_gk_forg_2008_03!Y27+sz_gk_forg_2008_04!Y27</f>
        <v>0</v>
      </c>
      <c r="Z27" s="22">
        <f>SUM(X27:Y27)</f>
        <v>0</v>
      </c>
    </row>
    <row r="28" spans="1:26" ht="13.5" customHeight="1" thickBot="1">
      <c r="A28" s="446"/>
      <c r="B28" s="118" t="s">
        <v>0</v>
      </c>
      <c r="C28" s="89">
        <f aca="true" t="shared" si="7" ref="C28:H28">C27/C26-1</f>
        <v>-0.3877355477483232</v>
      </c>
      <c r="D28" s="71">
        <f t="shared" si="7"/>
        <v>-0.36986778009742516</v>
      </c>
      <c r="E28" s="25">
        <f t="shared" si="7"/>
        <v>-0.3791840133222315</v>
      </c>
      <c r="F28" s="26">
        <f t="shared" si="7"/>
        <v>-0.3429084380610413</v>
      </c>
      <c r="G28" s="27">
        <f t="shared" si="7"/>
        <v>-0.3429084380610413</v>
      </c>
      <c r="H28" s="25">
        <f t="shared" si="7"/>
        <v>-0.3429084380610413</v>
      </c>
      <c r="I28" s="140">
        <v>0</v>
      </c>
      <c r="J28" s="62">
        <v>0</v>
      </c>
      <c r="K28" s="58">
        <v>0</v>
      </c>
      <c r="L28" s="104">
        <v>0</v>
      </c>
      <c r="M28" s="49">
        <v>0</v>
      </c>
      <c r="N28" s="58">
        <v>0</v>
      </c>
      <c r="O28" s="105">
        <v>0</v>
      </c>
      <c r="P28" s="73">
        <v>0</v>
      </c>
      <c r="Q28" s="109">
        <v>0</v>
      </c>
      <c r="R28" s="107">
        <v>0</v>
      </c>
      <c r="S28" s="108">
        <v>0</v>
      </c>
      <c r="T28" s="109">
        <v>0</v>
      </c>
      <c r="U28" s="167">
        <f>U27/U26-1</f>
        <v>-0.3429084380610413</v>
      </c>
      <c r="V28" s="29">
        <f>V27/V26-1</f>
        <v>-0.3429084380610413</v>
      </c>
      <c r="W28" s="25">
        <f>W27/W26-1</f>
        <v>-0.3429084380610413</v>
      </c>
      <c r="X28" s="107">
        <v>0</v>
      </c>
      <c r="Y28" s="108">
        <v>0</v>
      </c>
      <c r="Z28" s="114">
        <v>0</v>
      </c>
    </row>
    <row r="29" spans="1:26" ht="13.5" customHeight="1" thickBot="1">
      <c r="A29" s="446" t="s">
        <v>24</v>
      </c>
      <c r="B29" s="116">
        <v>2007</v>
      </c>
      <c r="C29" s="15">
        <f>sz_gk_forg_2008_01!C29+sz_gk_forg_2008_02!C29+sz_gk_forg_2008_03!C29+sz_gk_forg_2008_04!C29</f>
        <v>467438</v>
      </c>
      <c r="D29" s="16">
        <f>sz_gk_forg_2008_01!D29+sz_gk_forg_2008_02!D29+sz_gk_forg_2008_03!D29+sz_gk_forg_2008_04!D29</f>
        <v>349929</v>
      </c>
      <c r="E29" s="17">
        <f>SUM(C29:D29)</f>
        <v>817367</v>
      </c>
      <c r="F29" s="15">
        <f>sz_gk_forg_2008_01!F29+sz_gk_forg_2008_02!F29+sz_gk_forg_2008_03!F29+sz_gk_forg_2008_04!F29</f>
        <v>162909</v>
      </c>
      <c r="G29" s="16">
        <f>sz_gk_forg_2008_01!G29+sz_gk_forg_2008_02!G29+sz_gk_forg_2008_03!G29+sz_gk_forg_2008_04!G29</f>
        <v>135315</v>
      </c>
      <c r="H29" s="17">
        <f>SUM(F29:G29)</f>
        <v>298224</v>
      </c>
      <c r="I29" s="15">
        <f>sz_gk_forg_2008_01!I29+sz_gk_forg_2008_02!I29+sz_gk_forg_2008_03!I29+sz_gk_forg_2008_04!I29</f>
        <v>100335</v>
      </c>
      <c r="J29" s="16">
        <f>sz_gk_forg_2008_01!J29+sz_gk_forg_2008_02!J29+sz_gk_forg_2008_03!J29+sz_gk_forg_2008_04!J29</f>
        <v>88154</v>
      </c>
      <c r="K29" s="17">
        <f>SUM(I29:J29)</f>
        <v>188489</v>
      </c>
      <c r="L29" s="15">
        <f>sz_gk_forg_2008_01!L29+sz_gk_forg_2008_02!L29+sz_gk_forg_2008_03!L29+sz_gk_forg_2008_04!L29</f>
        <v>58558</v>
      </c>
      <c r="M29" s="16">
        <f>sz_gk_forg_2008_01!M29+sz_gk_forg_2008_02!M29+sz_gk_forg_2008_03!M29+sz_gk_forg_2008_04!M29</f>
        <v>43857</v>
      </c>
      <c r="N29" s="17">
        <f>SUM(L29:M29)</f>
        <v>102415</v>
      </c>
      <c r="O29" s="15">
        <f>sz_gk_forg_2008_01!O29+sz_gk_forg_2008_02!O29+sz_gk_forg_2008_03!O29+sz_gk_forg_2008_04!O29</f>
        <v>3885</v>
      </c>
      <c r="P29" s="16">
        <f>sz_gk_forg_2008_01!P29+sz_gk_forg_2008_02!P29+sz_gk_forg_2008_03!P29+sz_gk_forg_2008_04!P29</f>
        <v>3149</v>
      </c>
      <c r="Q29" s="17">
        <f>SUM(O29:P29)</f>
        <v>7034</v>
      </c>
      <c r="R29" s="15">
        <f>sz_gk_forg_2008_01!R29+sz_gk_forg_2008_02!R29+sz_gk_forg_2008_03!R29+sz_gk_forg_2008_04!R29</f>
        <v>128</v>
      </c>
      <c r="S29" s="16">
        <f>sz_gk_forg_2008_01!S29+sz_gk_forg_2008_02!S29+sz_gk_forg_2008_03!S29+sz_gk_forg_2008_04!S29</f>
        <v>153</v>
      </c>
      <c r="T29" s="17">
        <f>SUM(R29:S29)</f>
        <v>281</v>
      </c>
      <c r="U29" s="15">
        <f>sz_gk_forg_2008_01!U29+sz_gk_forg_2008_02!U29+sz_gk_forg_2008_03!U29+sz_gk_forg_2008_04!U29</f>
        <v>0</v>
      </c>
      <c r="V29" s="16">
        <f>sz_gk_forg_2008_01!V29+sz_gk_forg_2008_02!V29+sz_gk_forg_2008_03!V29+sz_gk_forg_2008_04!V29</f>
        <v>0</v>
      </c>
      <c r="W29" s="17">
        <f>SUM(U29:V29)</f>
        <v>0</v>
      </c>
      <c r="X29" s="15">
        <f>sz_gk_forg_2008_01!X29+sz_gk_forg_2008_02!X29+sz_gk_forg_2008_03!X29+sz_gk_forg_2008_04!X29</f>
        <v>0</v>
      </c>
      <c r="Y29" s="16">
        <f>sz_gk_forg_2008_01!Y29+sz_gk_forg_2008_02!Y29+sz_gk_forg_2008_03!Y29+sz_gk_forg_2008_04!Y29</f>
        <v>0</v>
      </c>
      <c r="Z29" s="17">
        <f>SUM(X29:Y29)</f>
        <v>0</v>
      </c>
    </row>
    <row r="30" spans="1:26" ht="13.5" customHeight="1" thickBot="1">
      <c r="A30" s="446"/>
      <c r="B30" s="117">
        <v>2008</v>
      </c>
      <c r="C30" s="20">
        <f>sz_gk_forg_2008_01!C30+sz_gk_forg_2008_02!C30+sz_gk_forg_2008_03!C30+sz_gk_forg_2008_04!C30</f>
        <v>506596</v>
      </c>
      <c r="D30" s="21">
        <f>sz_gk_forg_2008_01!D30+sz_gk_forg_2008_02!D30+sz_gk_forg_2008_03!D30+sz_gk_forg_2008_04!D30</f>
        <v>410794</v>
      </c>
      <c r="E30" s="22">
        <f>SUM(C30:D30)</f>
        <v>917390</v>
      </c>
      <c r="F30" s="20">
        <f>sz_gk_forg_2008_01!F30+sz_gk_forg_2008_02!F30+sz_gk_forg_2008_03!F30+sz_gk_forg_2008_04!F30</f>
        <v>212028</v>
      </c>
      <c r="G30" s="21">
        <f>sz_gk_forg_2008_01!G30+sz_gk_forg_2008_02!G30+sz_gk_forg_2008_03!G30+sz_gk_forg_2008_04!G30</f>
        <v>173655</v>
      </c>
      <c r="H30" s="22">
        <f>SUM(F30:G30)</f>
        <v>385683</v>
      </c>
      <c r="I30" s="20">
        <f>sz_gk_forg_2008_01!I30+sz_gk_forg_2008_02!I30+sz_gk_forg_2008_03!I30+sz_gk_forg_2008_04!I30</f>
        <v>128920</v>
      </c>
      <c r="J30" s="21">
        <f>sz_gk_forg_2008_01!J30+sz_gk_forg_2008_02!J30+sz_gk_forg_2008_03!J30+sz_gk_forg_2008_04!J30</f>
        <v>122897</v>
      </c>
      <c r="K30" s="22">
        <f>SUM(I30:J30)</f>
        <v>251817</v>
      </c>
      <c r="L30" s="20">
        <f>sz_gk_forg_2008_01!L30+sz_gk_forg_2008_02!L30+sz_gk_forg_2008_03!L30+sz_gk_forg_2008_04!L30</f>
        <v>79968</v>
      </c>
      <c r="M30" s="21">
        <f>sz_gk_forg_2008_01!M30+sz_gk_forg_2008_02!M30+sz_gk_forg_2008_03!M30+sz_gk_forg_2008_04!M30</f>
        <v>48382</v>
      </c>
      <c r="N30" s="22">
        <f>SUM(L30:M30)</f>
        <v>128350</v>
      </c>
      <c r="O30" s="20">
        <f>sz_gk_forg_2008_01!O30+sz_gk_forg_2008_02!O30+sz_gk_forg_2008_03!O30+sz_gk_forg_2008_04!O30</f>
        <v>3025</v>
      </c>
      <c r="P30" s="21">
        <f>sz_gk_forg_2008_01!P30+sz_gk_forg_2008_02!P30+sz_gk_forg_2008_03!P30+sz_gk_forg_2008_04!P30</f>
        <v>2244</v>
      </c>
      <c r="Q30" s="22">
        <f>SUM(O30:P30)</f>
        <v>5269</v>
      </c>
      <c r="R30" s="20">
        <f>sz_gk_forg_2008_01!R30+sz_gk_forg_2008_02!R30+sz_gk_forg_2008_03!R30+sz_gk_forg_2008_04!R30</f>
        <v>115</v>
      </c>
      <c r="S30" s="21">
        <f>sz_gk_forg_2008_01!S30+sz_gk_forg_2008_02!S30+sz_gk_forg_2008_03!S30+sz_gk_forg_2008_04!S30</f>
        <v>132</v>
      </c>
      <c r="T30" s="22">
        <f>SUM(R30:S30)</f>
        <v>247</v>
      </c>
      <c r="U30" s="20">
        <f>sz_gk_forg_2008_01!U30+sz_gk_forg_2008_02!U30+sz_gk_forg_2008_03!U30+sz_gk_forg_2008_04!U30</f>
        <v>0</v>
      </c>
      <c r="V30" s="21">
        <f>sz_gk_forg_2008_01!V30+sz_gk_forg_2008_02!V30+sz_gk_forg_2008_03!V30+sz_gk_forg_2008_04!V30</f>
        <v>0</v>
      </c>
      <c r="W30" s="22">
        <f>SUM(U30:V30)</f>
        <v>0</v>
      </c>
      <c r="X30" s="20">
        <f>sz_gk_forg_2008_01!X30+sz_gk_forg_2008_02!X30+sz_gk_forg_2008_03!X30+sz_gk_forg_2008_04!X30</f>
        <v>0</v>
      </c>
      <c r="Y30" s="21">
        <f>sz_gk_forg_2008_01!Y30+sz_gk_forg_2008_02!Y30+sz_gk_forg_2008_03!Y30+sz_gk_forg_2008_04!Y30</f>
        <v>0</v>
      </c>
      <c r="Z30" s="22">
        <f>SUM(X30:Y30)</f>
        <v>0</v>
      </c>
    </row>
    <row r="31" spans="1:26" ht="13.5" customHeight="1" thickBot="1">
      <c r="A31" s="446"/>
      <c r="B31" s="118" t="s">
        <v>0</v>
      </c>
      <c r="C31" s="89">
        <f aca="true" t="shared" si="8" ref="C31:T31">C30/C29-1</f>
        <v>0.08377153761568379</v>
      </c>
      <c r="D31" s="71">
        <f t="shared" si="8"/>
        <v>0.17393528401475722</v>
      </c>
      <c r="E31" s="129">
        <f t="shared" si="8"/>
        <v>0.1223722024500622</v>
      </c>
      <c r="F31" s="89">
        <f t="shared" si="8"/>
        <v>0.3015118870044011</v>
      </c>
      <c r="G31" s="71">
        <f t="shared" si="8"/>
        <v>0.2833388759561024</v>
      </c>
      <c r="H31" s="129">
        <f t="shared" si="8"/>
        <v>0.29326613552229186</v>
      </c>
      <c r="I31" s="89">
        <f t="shared" si="8"/>
        <v>0.2848955997408682</v>
      </c>
      <c r="J31" s="71">
        <f t="shared" si="8"/>
        <v>0.3941171132336594</v>
      </c>
      <c r="K31" s="129">
        <f t="shared" si="8"/>
        <v>0.33597716577625225</v>
      </c>
      <c r="L31" s="89">
        <f t="shared" si="8"/>
        <v>0.36562041053314664</v>
      </c>
      <c r="M31" s="71">
        <f t="shared" si="8"/>
        <v>0.10317623184440339</v>
      </c>
      <c r="N31" s="129">
        <f t="shared" si="8"/>
        <v>0.25323438949372656</v>
      </c>
      <c r="O31" s="89">
        <f t="shared" si="8"/>
        <v>-0.2213642213642214</v>
      </c>
      <c r="P31" s="71">
        <f t="shared" si="8"/>
        <v>-0.28739282311845027</v>
      </c>
      <c r="Q31" s="129">
        <f t="shared" si="8"/>
        <v>-0.25092408302530567</v>
      </c>
      <c r="R31" s="89">
        <f t="shared" si="8"/>
        <v>-0.1015625</v>
      </c>
      <c r="S31" s="71">
        <f t="shared" si="8"/>
        <v>-0.13725490196078427</v>
      </c>
      <c r="T31" s="129">
        <f t="shared" si="8"/>
        <v>-0.12099644128113884</v>
      </c>
      <c r="U31" s="140">
        <v>0</v>
      </c>
      <c r="V31" s="62">
        <v>0</v>
      </c>
      <c r="W31" s="58">
        <v>0</v>
      </c>
      <c r="X31" s="140">
        <v>0</v>
      </c>
      <c r="Y31" s="62">
        <v>0</v>
      </c>
      <c r="Z31" s="58">
        <v>0</v>
      </c>
    </row>
    <row r="32" spans="1:26" ht="13.5" customHeight="1" thickBot="1">
      <c r="A32" s="446" t="s">
        <v>27</v>
      </c>
      <c r="B32" s="122">
        <v>2007</v>
      </c>
      <c r="C32" s="15">
        <f>sz_gk_forg_2008_01!C32+sz_gk_forg_2008_02!C32+sz_gk_forg_2008_03!C32+sz_gk_forg_2008_04!C32</f>
        <v>83115</v>
      </c>
      <c r="D32" s="16">
        <f>sz_gk_forg_2008_01!D32+sz_gk_forg_2008_02!D32+sz_gk_forg_2008_03!D32+sz_gk_forg_2008_04!D32</f>
        <v>85551</v>
      </c>
      <c r="E32" s="17">
        <f>SUM(C32:D32)</f>
        <v>168666</v>
      </c>
      <c r="F32" s="15">
        <f>sz_gk_forg_2008_01!F32+sz_gk_forg_2008_02!F32+sz_gk_forg_2008_03!F32+sz_gk_forg_2008_04!F32</f>
        <v>31506</v>
      </c>
      <c r="G32" s="16">
        <f>sz_gk_forg_2008_01!G32+sz_gk_forg_2008_02!G32+sz_gk_forg_2008_03!G32+sz_gk_forg_2008_04!G32</f>
        <v>32563</v>
      </c>
      <c r="H32" s="17">
        <f>SUM(F32:G32)</f>
        <v>64069</v>
      </c>
      <c r="I32" s="15">
        <f>sz_gk_forg_2008_01!I32+sz_gk_forg_2008_02!I32+sz_gk_forg_2008_03!I32+sz_gk_forg_2008_04!I32</f>
        <v>0</v>
      </c>
      <c r="J32" s="16">
        <f>sz_gk_forg_2008_01!J32+sz_gk_forg_2008_02!J32+sz_gk_forg_2008_03!J32+sz_gk_forg_2008_04!J32</f>
        <v>0</v>
      </c>
      <c r="K32" s="17">
        <f>SUM(I32:J32)</f>
        <v>0</v>
      </c>
      <c r="L32" s="15">
        <f>sz_gk_forg_2008_01!L32+sz_gk_forg_2008_02!L32+sz_gk_forg_2008_03!L32+sz_gk_forg_2008_04!L32</f>
        <v>0</v>
      </c>
      <c r="M32" s="16">
        <f>sz_gk_forg_2008_01!M32+sz_gk_forg_2008_02!M32+sz_gk_forg_2008_03!M32+sz_gk_forg_2008_04!M32</f>
        <v>0</v>
      </c>
      <c r="N32" s="17">
        <f>SUM(L32:M32)</f>
        <v>0</v>
      </c>
      <c r="O32" s="15">
        <f>sz_gk_forg_2008_01!O32+sz_gk_forg_2008_02!O32+sz_gk_forg_2008_03!O32+sz_gk_forg_2008_04!O32</f>
        <v>0</v>
      </c>
      <c r="P32" s="16">
        <f>sz_gk_forg_2008_01!P32+sz_gk_forg_2008_02!P32+sz_gk_forg_2008_03!P32+sz_gk_forg_2008_04!P32</f>
        <v>0</v>
      </c>
      <c r="Q32" s="17">
        <f>SUM(O32:P32)</f>
        <v>0</v>
      </c>
      <c r="R32" s="15">
        <f>sz_gk_forg_2008_01!R32+sz_gk_forg_2008_02!R32+sz_gk_forg_2008_03!R32+sz_gk_forg_2008_04!R32</f>
        <v>0</v>
      </c>
      <c r="S32" s="16">
        <f>sz_gk_forg_2008_01!S32+sz_gk_forg_2008_02!S32+sz_gk_forg_2008_03!S32+sz_gk_forg_2008_04!S32</f>
        <v>0</v>
      </c>
      <c r="T32" s="17">
        <f>SUM(R32:S32)</f>
        <v>0</v>
      </c>
      <c r="U32" s="15">
        <f>sz_gk_forg_2008_01!U32+sz_gk_forg_2008_02!U32+sz_gk_forg_2008_03!U32+sz_gk_forg_2008_04!U32</f>
        <v>31506</v>
      </c>
      <c r="V32" s="16">
        <f>sz_gk_forg_2008_01!V32+sz_gk_forg_2008_02!V32+sz_gk_forg_2008_03!V32+sz_gk_forg_2008_04!V32</f>
        <v>32563</v>
      </c>
      <c r="W32" s="134">
        <f>SUM(U32+V32)</f>
        <v>64069</v>
      </c>
      <c r="X32" s="15">
        <f>sz_gk_forg_2008_01!X32+sz_gk_forg_2008_02!X32+sz_gk_forg_2008_03!X32+sz_gk_forg_2008_04!X32</f>
        <v>0</v>
      </c>
      <c r="Y32" s="16">
        <f>sz_gk_forg_2008_01!Y32+sz_gk_forg_2008_02!Y32+sz_gk_forg_2008_03!Y32+sz_gk_forg_2008_04!Y32</f>
        <v>0</v>
      </c>
      <c r="Z32" s="134">
        <f>SUM(X32+Y32)</f>
        <v>0</v>
      </c>
    </row>
    <row r="33" spans="1:26" ht="13.5" customHeight="1" thickBot="1">
      <c r="A33" s="446"/>
      <c r="B33" s="120">
        <v>2008</v>
      </c>
      <c r="C33" s="20">
        <f>sz_gk_forg_2008_01!C33+sz_gk_forg_2008_02!C33+sz_gk_forg_2008_03!C33+sz_gk_forg_2008_04!C33</f>
        <v>78306</v>
      </c>
      <c r="D33" s="21">
        <f>sz_gk_forg_2008_01!D33+sz_gk_forg_2008_02!D33+sz_gk_forg_2008_03!D33+sz_gk_forg_2008_04!D33</f>
        <v>80812</v>
      </c>
      <c r="E33" s="22">
        <f>SUM(C33:D33)</f>
        <v>159118</v>
      </c>
      <c r="F33" s="20">
        <f>sz_gk_forg_2008_01!F33+sz_gk_forg_2008_02!F33+sz_gk_forg_2008_03!F33+sz_gk_forg_2008_04!F33</f>
        <v>28022</v>
      </c>
      <c r="G33" s="21">
        <f>sz_gk_forg_2008_01!G33+sz_gk_forg_2008_02!G33+sz_gk_forg_2008_03!G33+sz_gk_forg_2008_04!G33</f>
        <v>28008</v>
      </c>
      <c r="H33" s="22">
        <f>SUM(F33:G33)</f>
        <v>56030</v>
      </c>
      <c r="I33" s="20">
        <f>sz_gk_forg_2008_01!I33+sz_gk_forg_2008_02!I33+sz_gk_forg_2008_03!I33+sz_gk_forg_2008_04!I33</f>
        <v>0</v>
      </c>
      <c r="J33" s="21">
        <f>sz_gk_forg_2008_01!J33+sz_gk_forg_2008_02!J33+sz_gk_forg_2008_03!J33+sz_gk_forg_2008_04!J33</f>
        <v>0</v>
      </c>
      <c r="K33" s="22">
        <f>SUM(I33:J33)</f>
        <v>0</v>
      </c>
      <c r="L33" s="20">
        <f>sz_gk_forg_2008_01!L33+sz_gk_forg_2008_02!L33+sz_gk_forg_2008_03!L33+sz_gk_forg_2008_04!L33</f>
        <v>0</v>
      </c>
      <c r="M33" s="21">
        <f>sz_gk_forg_2008_01!M33+sz_gk_forg_2008_02!M33+sz_gk_forg_2008_03!M33+sz_gk_forg_2008_04!M33</f>
        <v>0</v>
      </c>
      <c r="N33" s="22">
        <f>SUM(L33:M33)</f>
        <v>0</v>
      </c>
      <c r="O33" s="20">
        <f>sz_gk_forg_2008_01!O33+sz_gk_forg_2008_02!O33+sz_gk_forg_2008_03!O33+sz_gk_forg_2008_04!O33</f>
        <v>0</v>
      </c>
      <c r="P33" s="21">
        <f>sz_gk_forg_2008_01!P33+sz_gk_forg_2008_02!P33+sz_gk_forg_2008_03!P33+sz_gk_forg_2008_04!P33</f>
        <v>0</v>
      </c>
      <c r="Q33" s="22">
        <f>SUM(O33:P33)</f>
        <v>0</v>
      </c>
      <c r="R33" s="20">
        <f>sz_gk_forg_2008_01!R33+sz_gk_forg_2008_02!R33+sz_gk_forg_2008_03!R33+sz_gk_forg_2008_04!R33</f>
        <v>0</v>
      </c>
      <c r="S33" s="21">
        <f>sz_gk_forg_2008_01!S33+sz_gk_forg_2008_02!S33+sz_gk_forg_2008_03!S33+sz_gk_forg_2008_04!S33</f>
        <v>0</v>
      </c>
      <c r="T33" s="22">
        <f>SUM(R33:S33)</f>
        <v>0</v>
      </c>
      <c r="U33" s="20">
        <f>sz_gk_forg_2008_01!U33+sz_gk_forg_2008_02!U33+sz_gk_forg_2008_03!U33+sz_gk_forg_2008_04!U33</f>
        <v>28022</v>
      </c>
      <c r="V33" s="21">
        <f>sz_gk_forg_2008_01!V33+sz_gk_forg_2008_02!V33+sz_gk_forg_2008_03!V33+sz_gk_forg_2008_04!V33</f>
        <v>28008</v>
      </c>
      <c r="W33" s="139">
        <f>SUM(U33+V33)</f>
        <v>56030</v>
      </c>
      <c r="X33" s="20">
        <f>sz_gk_forg_2008_01!X33+sz_gk_forg_2008_02!X33+sz_gk_forg_2008_03!X33+sz_gk_forg_2008_04!X33</f>
        <v>0</v>
      </c>
      <c r="Y33" s="21">
        <f>sz_gk_forg_2008_01!Y33+sz_gk_forg_2008_02!Y33+sz_gk_forg_2008_03!Y33+sz_gk_forg_2008_04!Y33</f>
        <v>0</v>
      </c>
      <c r="Z33" s="139">
        <f>SUM(X33+Y33)</f>
        <v>0</v>
      </c>
    </row>
    <row r="34" spans="1:26" ht="13.5" customHeight="1" thickBot="1">
      <c r="A34" s="446"/>
      <c r="B34" s="118" t="s">
        <v>0</v>
      </c>
      <c r="C34" s="89">
        <f aca="true" t="shared" si="9" ref="C34:H34">C33/C32-1</f>
        <v>-0.05785959213138425</v>
      </c>
      <c r="D34" s="71">
        <f t="shared" si="9"/>
        <v>-0.05539385863403112</v>
      </c>
      <c r="E34" s="129">
        <f t="shared" si="9"/>
        <v>-0.056608919402843516</v>
      </c>
      <c r="F34" s="89">
        <f t="shared" si="9"/>
        <v>-0.11058211134387097</v>
      </c>
      <c r="G34" s="71">
        <f t="shared" si="9"/>
        <v>-0.13988268894143663</v>
      </c>
      <c r="H34" s="129">
        <f t="shared" si="9"/>
        <v>-0.12547409823783728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89">
        <f>U33/U32-1</f>
        <v>-0.11058211134387097</v>
      </c>
      <c r="V34" s="71">
        <f>V33/V32-1</f>
        <v>-0.13988268894143663</v>
      </c>
      <c r="W34" s="129">
        <f>W33/W32-1</f>
        <v>-0.12547409823783728</v>
      </c>
      <c r="X34" s="178">
        <v>0</v>
      </c>
      <c r="Y34" s="142">
        <v>0</v>
      </c>
      <c r="Z34" s="179">
        <v>0</v>
      </c>
    </row>
    <row r="35" spans="1:26" ht="13.5" customHeight="1">
      <c r="A35" s="394" t="s">
        <v>32</v>
      </c>
      <c r="B35" s="122">
        <v>2007</v>
      </c>
      <c r="C35" s="15">
        <f>sz_gk_forg_2008_01!C35+sz_gk_forg_2008_02!C35+sz_gk_forg_2008_03!C35+sz_gk_forg_2008_04!C35</f>
        <v>20</v>
      </c>
      <c r="D35" s="16">
        <f>sz_gk_forg_2008_01!D35+sz_gk_forg_2008_02!D35+sz_gk_forg_2008_03!D35+sz_gk_forg_2008_04!D35</f>
        <v>15</v>
      </c>
      <c r="E35" s="17">
        <f>SUM(C35:D35)</f>
        <v>35</v>
      </c>
      <c r="F35" s="15">
        <f>sz_gk_forg_2008_01!F35+sz_gk_forg_2008_02!F35+sz_gk_forg_2008_03!F35+sz_gk_forg_2008_04!F35</f>
        <v>5</v>
      </c>
      <c r="G35" s="16">
        <f>sz_gk_forg_2008_01!G35+sz_gk_forg_2008_02!G35+sz_gk_forg_2008_03!G35+sz_gk_forg_2008_04!G35</f>
        <v>4</v>
      </c>
      <c r="H35" s="17">
        <f>SUM(F35:G35)</f>
        <v>9</v>
      </c>
      <c r="I35" s="15">
        <f>sz_gk_forg_2008_01!I35+sz_gk_forg_2008_02!I35+sz_gk_forg_2008_03!I35+sz_gk_forg_2008_04!I35</f>
        <v>0</v>
      </c>
      <c r="J35" s="16">
        <f>sz_gk_forg_2008_01!J35+sz_gk_forg_2008_02!J35+sz_gk_forg_2008_03!J35+sz_gk_forg_2008_04!J35</f>
        <v>0</v>
      </c>
      <c r="K35" s="17">
        <f>SUM(I35:J35)</f>
        <v>0</v>
      </c>
      <c r="L35" s="15">
        <f>sz_gk_forg_2008_01!L35+sz_gk_forg_2008_02!L35+sz_gk_forg_2008_03!L35+sz_gk_forg_2008_04!L35</f>
        <v>0</v>
      </c>
      <c r="M35" s="16">
        <f>sz_gk_forg_2008_01!M35+sz_gk_forg_2008_02!M35+sz_gk_forg_2008_03!M35+sz_gk_forg_2008_04!M35</f>
        <v>0</v>
      </c>
      <c r="N35" s="17">
        <f>SUM(L35:M35)</f>
        <v>0</v>
      </c>
      <c r="O35" s="15">
        <f>sz_gk_forg_2008_01!O35+sz_gk_forg_2008_02!O35+sz_gk_forg_2008_03!O35+sz_gk_forg_2008_04!O35</f>
        <v>0</v>
      </c>
      <c r="P35" s="16">
        <f>sz_gk_forg_2008_01!P35+sz_gk_forg_2008_02!P35+sz_gk_forg_2008_03!P35+sz_gk_forg_2008_04!P35</f>
        <v>0</v>
      </c>
      <c r="Q35" s="17">
        <f>SUM(O35:P35)</f>
        <v>0</v>
      </c>
      <c r="R35" s="15">
        <f>sz_gk_forg_2008_01!R35+sz_gk_forg_2008_02!R35+sz_gk_forg_2008_03!R35+sz_gk_forg_2008_04!R35</f>
        <v>0</v>
      </c>
      <c r="S35" s="16">
        <f>sz_gk_forg_2008_01!S35+sz_gk_forg_2008_02!S35+sz_gk_forg_2008_03!S35+sz_gk_forg_2008_04!S35</f>
        <v>0</v>
      </c>
      <c r="T35" s="17">
        <f>SUM(R35:S35)</f>
        <v>0</v>
      </c>
      <c r="U35" s="15">
        <f>sz_gk_forg_2008_01!U35+sz_gk_forg_2008_02!U35+sz_gk_forg_2008_03!U35+sz_gk_forg_2008_04!U35</f>
        <v>0</v>
      </c>
      <c r="V35" s="16">
        <f>sz_gk_forg_2008_01!V35+sz_gk_forg_2008_02!V35+sz_gk_forg_2008_03!V35+sz_gk_forg_2008_04!V35</f>
        <v>0</v>
      </c>
      <c r="W35" s="134">
        <f>SUM(U35+V35)</f>
        <v>0</v>
      </c>
      <c r="X35" s="15">
        <f>sz_gk_forg_2008_01!X35+sz_gk_forg_2008_02!X35+sz_gk_forg_2008_03!X35+sz_gk_forg_2008_04!X35</f>
        <v>5</v>
      </c>
      <c r="Y35" s="16">
        <f>sz_gk_forg_2008_01!Y35+sz_gk_forg_2008_02!Y35+sz_gk_forg_2008_03!Y35+sz_gk_forg_2008_04!Y35</f>
        <v>4</v>
      </c>
      <c r="Z35" s="17">
        <f>SUM(X35:Y35)</f>
        <v>9</v>
      </c>
    </row>
    <row r="36" spans="1:26" ht="13.5" customHeight="1">
      <c r="A36" s="395"/>
      <c r="B36" s="120">
        <v>2008</v>
      </c>
      <c r="C36" s="20">
        <f>sz_gk_forg_2008_01!C36+sz_gk_forg_2008_02!C36+sz_gk_forg_2008_03!C36+sz_gk_forg_2008_04!C36</f>
        <v>22</v>
      </c>
      <c r="D36" s="21">
        <f>sz_gk_forg_2008_01!D36+sz_gk_forg_2008_02!D36+sz_gk_forg_2008_03!D36+sz_gk_forg_2008_04!D36</f>
        <v>10</v>
      </c>
      <c r="E36" s="22">
        <f>SUM(C36:D36)</f>
        <v>32</v>
      </c>
      <c r="F36" s="20">
        <f>sz_gk_forg_2008_01!F36+sz_gk_forg_2008_02!F36+sz_gk_forg_2008_03!F36+sz_gk_forg_2008_04!F36</f>
        <v>9</v>
      </c>
      <c r="G36" s="21">
        <f>sz_gk_forg_2008_01!G36+sz_gk_forg_2008_02!G36+sz_gk_forg_2008_03!G36+sz_gk_forg_2008_04!G36</f>
        <v>3</v>
      </c>
      <c r="H36" s="22">
        <f>SUM(F36:G36)</f>
        <v>12</v>
      </c>
      <c r="I36" s="20">
        <f>sz_gk_forg_2008_01!I36+sz_gk_forg_2008_02!I36+sz_gk_forg_2008_03!I36+sz_gk_forg_2008_04!I36</f>
        <v>0</v>
      </c>
      <c r="J36" s="21">
        <f>sz_gk_forg_2008_01!J36+sz_gk_forg_2008_02!J36+sz_gk_forg_2008_03!J36+sz_gk_forg_2008_04!J36</f>
        <v>0</v>
      </c>
      <c r="K36" s="22">
        <f>SUM(I36:J36)</f>
        <v>0</v>
      </c>
      <c r="L36" s="20">
        <f>sz_gk_forg_2008_01!L36+sz_gk_forg_2008_02!L36+sz_gk_forg_2008_03!L36+sz_gk_forg_2008_04!L36</f>
        <v>0</v>
      </c>
      <c r="M36" s="21">
        <f>sz_gk_forg_2008_01!M36+sz_gk_forg_2008_02!M36+sz_gk_forg_2008_03!M36+sz_gk_forg_2008_04!M36</f>
        <v>0</v>
      </c>
      <c r="N36" s="22">
        <f>SUM(L36:M36)</f>
        <v>0</v>
      </c>
      <c r="O36" s="20">
        <f>sz_gk_forg_2008_01!O36+sz_gk_forg_2008_02!O36+sz_gk_forg_2008_03!O36+sz_gk_forg_2008_04!O36</f>
        <v>0</v>
      </c>
      <c r="P36" s="21">
        <f>sz_gk_forg_2008_01!P36+sz_gk_forg_2008_02!P36+sz_gk_forg_2008_03!P36+sz_gk_forg_2008_04!P36</f>
        <v>0</v>
      </c>
      <c r="Q36" s="22">
        <f>SUM(O36:P36)</f>
        <v>0</v>
      </c>
      <c r="R36" s="20">
        <f>sz_gk_forg_2008_01!R36+sz_gk_forg_2008_02!R36+sz_gk_forg_2008_03!R36+sz_gk_forg_2008_04!R36</f>
        <v>0</v>
      </c>
      <c r="S36" s="21">
        <f>sz_gk_forg_2008_01!S36+sz_gk_forg_2008_02!S36+sz_gk_forg_2008_03!S36+sz_gk_forg_2008_04!S36</f>
        <v>0</v>
      </c>
      <c r="T36" s="22">
        <f>SUM(R36:S36)</f>
        <v>0</v>
      </c>
      <c r="U36" s="20">
        <f>sz_gk_forg_2008_01!U36+sz_gk_forg_2008_02!U36+sz_gk_forg_2008_03!U36+sz_gk_forg_2008_04!U36</f>
        <v>0</v>
      </c>
      <c r="V36" s="21">
        <f>sz_gk_forg_2008_01!V36+sz_gk_forg_2008_02!V36+sz_gk_forg_2008_03!V36+sz_gk_forg_2008_04!V36</f>
        <v>0</v>
      </c>
      <c r="W36" s="139">
        <f>SUM(U36+V36)</f>
        <v>0</v>
      </c>
      <c r="X36" s="20">
        <f>sz_gk_forg_2008_01!X36+sz_gk_forg_2008_02!X36+sz_gk_forg_2008_03!X36+sz_gk_forg_2008_04!X36</f>
        <v>9</v>
      </c>
      <c r="Y36" s="21">
        <f>sz_gk_forg_2008_01!Y36+sz_gk_forg_2008_02!Y36+sz_gk_forg_2008_03!Y36+sz_gk_forg_2008_04!Y36</f>
        <v>3</v>
      </c>
      <c r="Z36" s="22">
        <f>SUM(X36:Y36)</f>
        <v>12</v>
      </c>
    </row>
    <row r="37" spans="1:26" ht="13.5" customHeight="1" thickBot="1">
      <c r="A37" s="396"/>
      <c r="B37" s="123" t="s">
        <v>0</v>
      </c>
      <c r="C37" s="89">
        <f aca="true" t="shared" si="10" ref="C37:H37">C36/C35-1</f>
        <v>0.10000000000000009</v>
      </c>
      <c r="D37" s="71">
        <f t="shared" si="10"/>
        <v>-0.33333333333333337</v>
      </c>
      <c r="E37" s="129">
        <f t="shared" si="10"/>
        <v>-0.08571428571428574</v>
      </c>
      <c r="F37" s="89">
        <f t="shared" si="10"/>
        <v>0.8</v>
      </c>
      <c r="G37" s="71">
        <f t="shared" si="10"/>
        <v>-0.25</v>
      </c>
      <c r="H37" s="129">
        <f t="shared" si="10"/>
        <v>0.33333333333333326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8">
        <v>0</v>
      </c>
      <c r="P37" s="142">
        <v>0</v>
      </c>
      <c r="Q37" s="109">
        <v>0</v>
      </c>
      <c r="R37" s="107">
        <v>0</v>
      </c>
      <c r="S37" s="108">
        <v>0</v>
      </c>
      <c r="T37" s="109">
        <v>0</v>
      </c>
      <c r="U37" s="178">
        <v>0</v>
      </c>
      <c r="V37" s="142">
        <v>0</v>
      </c>
      <c r="W37" s="179">
        <v>0</v>
      </c>
      <c r="X37" s="89">
        <f>X36/X35-1</f>
        <v>0.8</v>
      </c>
      <c r="Y37" s="71">
        <f>Y36/Y35-1</f>
        <v>-0.25</v>
      </c>
      <c r="Z37" s="129">
        <f>Z36/Z35-1</f>
        <v>0.33333333333333326</v>
      </c>
    </row>
    <row r="38" spans="1:26" ht="13.5" customHeight="1" thickBot="1">
      <c r="A38" s="446" t="s">
        <v>4</v>
      </c>
      <c r="B38" s="119">
        <v>2007</v>
      </c>
      <c r="C38" s="15">
        <f>sz_gk_forg_2008_01!C38+sz_gk_forg_2008_02!C38+sz_gk_forg_2008_03!C38+sz_gk_forg_2008_04!C38</f>
        <v>550573</v>
      </c>
      <c r="D38" s="16">
        <f>sz_gk_forg_2008_01!D38+sz_gk_forg_2008_02!D38+sz_gk_forg_2008_03!D38+sz_gk_forg_2008_04!D38</f>
        <v>435495</v>
      </c>
      <c r="E38" s="17">
        <f>SUM(C38:D38)</f>
        <v>986068</v>
      </c>
      <c r="F38" s="15">
        <f>sz_gk_forg_2008_01!F38+sz_gk_forg_2008_02!F38+sz_gk_forg_2008_03!F38+sz_gk_forg_2008_04!F38</f>
        <v>194420</v>
      </c>
      <c r="G38" s="16">
        <f>sz_gk_forg_2008_01!G38+sz_gk_forg_2008_02!G38+sz_gk_forg_2008_03!G38+sz_gk_forg_2008_04!G38</f>
        <v>167882</v>
      </c>
      <c r="H38" s="17">
        <f>SUM(F38:G38)</f>
        <v>362302</v>
      </c>
      <c r="I38" s="15">
        <f>sz_gk_forg_2008_01!I38+sz_gk_forg_2008_02!I38+sz_gk_forg_2008_03!I38+sz_gk_forg_2008_04!I38</f>
        <v>100335</v>
      </c>
      <c r="J38" s="16">
        <f>sz_gk_forg_2008_01!J38+sz_gk_forg_2008_02!J38+sz_gk_forg_2008_03!J38+sz_gk_forg_2008_04!J38</f>
        <v>88154</v>
      </c>
      <c r="K38" s="17">
        <f>SUM(I38:J38)</f>
        <v>188489</v>
      </c>
      <c r="L38" s="15">
        <f>sz_gk_forg_2008_01!L38+sz_gk_forg_2008_02!L38+sz_gk_forg_2008_03!L38+sz_gk_forg_2008_04!L38</f>
        <v>58558</v>
      </c>
      <c r="M38" s="16">
        <f>sz_gk_forg_2008_01!M38+sz_gk_forg_2008_02!M38+sz_gk_forg_2008_03!M38+sz_gk_forg_2008_04!M38</f>
        <v>43857</v>
      </c>
      <c r="N38" s="17">
        <f>SUM(L38:M38)</f>
        <v>102415</v>
      </c>
      <c r="O38" s="15">
        <f>sz_gk_forg_2008_01!O38+sz_gk_forg_2008_02!O38+sz_gk_forg_2008_03!O38+sz_gk_forg_2008_04!O38</f>
        <v>3885</v>
      </c>
      <c r="P38" s="16">
        <f>sz_gk_forg_2008_01!P38+sz_gk_forg_2008_02!P38+sz_gk_forg_2008_03!P38+sz_gk_forg_2008_04!P38</f>
        <v>3149</v>
      </c>
      <c r="Q38" s="17">
        <f>SUM(O38:P38)</f>
        <v>7034</v>
      </c>
      <c r="R38" s="15">
        <f>sz_gk_forg_2008_01!R38+sz_gk_forg_2008_02!R38+sz_gk_forg_2008_03!R38+sz_gk_forg_2008_04!R38</f>
        <v>128</v>
      </c>
      <c r="S38" s="16">
        <f>sz_gk_forg_2008_01!S38+sz_gk_forg_2008_02!S38+sz_gk_forg_2008_03!S38+sz_gk_forg_2008_04!S38</f>
        <v>153</v>
      </c>
      <c r="T38" s="17">
        <f>SUM(R38:S38)</f>
        <v>281</v>
      </c>
      <c r="U38" s="15">
        <f>sz_gk_forg_2008_01!U38+sz_gk_forg_2008_02!U38+sz_gk_forg_2008_03!U38+sz_gk_forg_2008_04!U38</f>
        <v>31506</v>
      </c>
      <c r="V38" s="16">
        <f>sz_gk_forg_2008_01!V38+sz_gk_forg_2008_02!V38+sz_gk_forg_2008_03!V38+sz_gk_forg_2008_04!V38</f>
        <v>32563</v>
      </c>
      <c r="W38" s="17">
        <f>SUM(U38:V38)</f>
        <v>64069</v>
      </c>
      <c r="X38" s="15">
        <f>sz_gk_forg_2008_01!X38+sz_gk_forg_2008_02!X38+sz_gk_forg_2008_03!X38+sz_gk_forg_2008_04!X38</f>
        <v>5</v>
      </c>
      <c r="Y38" s="16">
        <f>sz_gk_forg_2008_01!Y38+sz_gk_forg_2008_02!Y38+sz_gk_forg_2008_03!Y38+sz_gk_forg_2008_04!Y38</f>
        <v>4</v>
      </c>
      <c r="Z38" s="17">
        <f>SUM(X38:Y38)</f>
        <v>9</v>
      </c>
    </row>
    <row r="39" spans="1:26" ht="13.5" customHeight="1" thickBot="1">
      <c r="A39" s="446"/>
      <c r="B39" s="120">
        <v>2008</v>
      </c>
      <c r="C39" s="20">
        <f>sz_gk_forg_2008_01!C39+sz_gk_forg_2008_02!C39+sz_gk_forg_2008_03!C39+sz_gk_forg_2008_04!C39</f>
        <v>584924</v>
      </c>
      <c r="D39" s="21">
        <f>sz_gk_forg_2008_01!D39+sz_gk_forg_2008_02!D39+sz_gk_forg_2008_03!D39+sz_gk_forg_2008_04!D39</f>
        <v>491616</v>
      </c>
      <c r="E39" s="22">
        <f>SUM(C39:D39)</f>
        <v>1076540</v>
      </c>
      <c r="F39" s="20">
        <f>sz_gk_forg_2008_01!F39+sz_gk_forg_2008_02!F39+sz_gk_forg_2008_03!F39+sz_gk_forg_2008_04!F39</f>
        <v>240059</v>
      </c>
      <c r="G39" s="21">
        <f>sz_gk_forg_2008_01!G39+sz_gk_forg_2008_02!G39+sz_gk_forg_2008_03!G39+sz_gk_forg_2008_04!G39</f>
        <v>201666</v>
      </c>
      <c r="H39" s="22">
        <f>SUM(F39:G39)</f>
        <v>441725</v>
      </c>
      <c r="I39" s="20">
        <f>sz_gk_forg_2008_01!I39+sz_gk_forg_2008_02!I39+sz_gk_forg_2008_03!I39+sz_gk_forg_2008_04!I39</f>
        <v>128920</v>
      </c>
      <c r="J39" s="21">
        <f>sz_gk_forg_2008_01!J39+sz_gk_forg_2008_02!J39+sz_gk_forg_2008_03!J39+sz_gk_forg_2008_04!J39</f>
        <v>122897</v>
      </c>
      <c r="K39" s="22">
        <f>SUM(I39:J39)</f>
        <v>251817</v>
      </c>
      <c r="L39" s="20">
        <f>sz_gk_forg_2008_01!L39+sz_gk_forg_2008_02!L39+sz_gk_forg_2008_03!L39+sz_gk_forg_2008_04!L39</f>
        <v>79968</v>
      </c>
      <c r="M39" s="21">
        <f>sz_gk_forg_2008_01!M39+sz_gk_forg_2008_02!M39+sz_gk_forg_2008_03!M39+sz_gk_forg_2008_04!M39</f>
        <v>48382</v>
      </c>
      <c r="N39" s="22">
        <f>SUM(L39:M39)</f>
        <v>128350</v>
      </c>
      <c r="O39" s="20">
        <f>sz_gk_forg_2008_01!O39+sz_gk_forg_2008_02!O39+sz_gk_forg_2008_03!O39+sz_gk_forg_2008_04!O39</f>
        <v>3025</v>
      </c>
      <c r="P39" s="21">
        <f>sz_gk_forg_2008_01!P39+sz_gk_forg_2008_02!P39+sz_gk_forg_2008_03!P39+sz_gk_forg_2008_04!P39</f>
        <v>2244</v>
      </c>
      <c r="Q39" s="22">
        <f>SUM(O39:P39)</f>
        <v>5269</v>
      </c>
      <c r="R39" s="20">
        <f>sz_gk_forg_2008_01!R39+sz_gk_forg_2008_02!R39+sz_gk_forg_2008_03!R39+sz_gk_forg_2008_04!R39</f>
        <v>115</v>
      </c>
      <c r="S39" s="21">
        <f>sz_gk_forg_2008_01!S39+sz_gk_forg_2008_02!S39+sz_gk_forg_2008_03!S39+sz_gk_forg_2008_04!S39</f>
        <v>132</v>
      </c>
      <c r="T39" s="22">
        <f>SUM(R39:S39)</f>
        <v>247</v>
      </c>
      <c r="U39" s="20">
        <f>sz_gk_forg_2008_01!U39+sz_gk_forg_2008_02!U39+sz_gk_forg_2008_03!U39+sz_gk_forg_2008_04!U39</f>
        <v>28022</v>
      </c>
      <c r="V39" s="21">
        <f>sz_gk_forg_2008_01!V39+sz_gk_forg_2008_02!V39+sz_gk_forg_2008_03!V39+sz_gk_forg_2008_04!V39</f>
        <v>28008</v>
      </c>
      <c r="W39" s="22">
        <f>SUM(U39:V39)</f>
        <v>56030</v>
      </c>
      <c r="X39" s="20">
        <f>sz_gk_forg_2008_01!X39+sz_gk_forg_2008_02!X39+sz_gk_forg_2008_03!X39+sz_gk_forg_2008_04!X39</f>
        <v>9</v>
      </c>
      <c r="Y39" s="21">
        <f>sz_gk_forg_2008_01!Y39+sz_gk_forg_2008_02!Y39+sz_gk_forg_2008_03!Y39+sz_gk_forg_2008_04!Y39</f>
        <v>3</v>
      </c>
      <c r="Z39" s="22">
        <f>SUM(X39:Y39)</f>
        <v>12</v>
      </c>
    </row>
    <row r="40" spans="1:26" ht="13.5" customHeight="1" thickBot="1">
      <c r="A40" s="446"/>
      <c r="B40" s="121" t="s">
        <v>0</v>
      </c>
      <c r="C40" s="89">
        <f>C39/C38-1</f>
        <v>0.06239136317981453</v>
      </c>
      <c r="D40" s="71">
        <f>D39/D38-1</f>
        <v>0.12886715117280345</v>
      </c>
      <c r="E40" s="25">
        <f aca="true" t="shared" si="11" ref="E40:Z40">E39/E38-1</f>
        <v>0.09175026468762804</v>
      </c>
      <c r="F40" s="26">
        <f t="shared" si="11"/>
        <v>0.23474436786338848</v>
      </c>
      <c r="G40" s="27">
        <f t="shared" si="11"/>
        <v>0.20123658283794565</v>
      </c>
      <c r="H40" s="25">
        <f t="shared" si="11"/>
        <v>0.21921766923726604</v>
      </c>
      <c r="I40" s="26">
        <f>I39/I38-1</f>
        <v>0.2848955997408682</v>
      </c>
      <c r="J40" s="27">
        <f>J39/J38-1</f>
        <v>0.3941171132336594</v>
      </c>
      <c r="K40" s="25">
        <f t="shared" si="11"/>
        <v>0.33597716577625225</v>
      </c>
      <c r="L40" s="26">
        <f t="shared" si="11"/>
        <v>0.36562041053314664</v>
      </c>
      <c r="M40" s="27">
        <f t="shared" si="11"/>
        <v>0.10317623184440339</v>
      </c>
      <c r="N40" s="25">
        <f t="shared" si="11"/>
        <v>0.25323438949372656</v>
      </c>
      <c r="O40" s="89">
        <f t="shared" si="11"/>
        <v>-0.2213642213642214</v>
      </c>
      <c r="P40" s="71">
        <f t="shared" si="11"/>
        <v>-0.28739282311845027</v>
      </c>
      <c r="Q40" s="25">
        <f t="shared" si="11"/>
        <v>-0.25092408302530567</v>
      </c>
      <c r="R40" s="26">
        <f t="shared" si="11"/>
        <v>-0.1015625</v>
      </c>
      <c r="S40" s="27">
        <f t="shared" si="11"/>
        <v>-0.13725490196078427</v>
      </c>
      <c r="T40" s="25">
        <f t="shared" si="11"/>
        <v>-0.12099644128113884</v>
      </c>
      <c r="U40" s="26">
        <f t="shared" si="11"/>
        <v>-0.11058211134387097</v>
      </c>
      <c r="V40" s="27">
        <f t="shared" si="11"/>
        <v>-0.13988268894143663</v>
      </c>
      <c r="W40" s="25">
        <f t="shared" si="11"/>
        <v>-0.12547409823783728</v>
      </c>
      <c r="X40" s="26">
        <f t="shared" si="11"/>
        <v>0.8</v>
      </c>
      <c r="Y40" s="27">
        <f t="shared" si="11"/>
        <v>-0.25</v>
      </c>
      <c r="Z40" s="25">
        <f t="shared" si="11"/>
        <v>0.33333333333333326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75" top="1" bottom="1" header="0.5" footer="0.5"/>
  <pageSetup horizontalDpi="600" verticalDpi="600" orientation="landscape" paperSize="9" scale="72" r:id="rId1"/>
  <headerFooter alignWithMargins="0">
    <oddHeader>&amp;R13.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1">
      <selection activeCell="C11" sqref="C11"/>
    </sheetView>
  </sheetViews>
  <sheetFormatPr defaultColWidth="9.00390625" defaultRowHeight="12.75"/>
  <cols>
    <col min="3" max="8" width="9.25390625" style="0" bestFit="1" customWidth="1"/>
    <col min="9" max="20" width="11.75390625" style="0" bestFit="1" customWidth="1"/>
    <col min="21" max="23" width="9.25390625" style="0" bestFit="1" customWidth="1"/>
    <col min="24" max="26" width="11.75390625" style="0" bestFit="1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6" ht="12.75">
      <c r="A5" s="400" t="s">
        <v>36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2.75">
      <c r="A8" s="429" t="s">
        <v>6</v>
      </c>
      <c r="B8" s="426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7" t="s">
        <v>13</v>
      </c>
      <c r="J8" s="417"/>
      <c r="K8" s="418"/>
      <c r="L8" s="405" t="s">
        <v>14</v>
      </c>
      <c r="M8" s="406"/>
      <c r="N8" s="407"/>
      <c r="O8" s="416" t="s">
        <v>21</v>
      </c>
      <c r="P8" s="417"/>
      <c r="Q8" s="418"/>
      <c r="R8" s="405" t="s">
        <v>17</v>
      </c>
      <c r="S8" s="406"/>
      <c r="T8" s="407"/>
      <c r="U8" s="414" t="s">
        <v>18</v>
      </c>
      <c r="V8" s="414"/>
      <c r="W8" s="414"/>
      <c r="X8" s="416" t="s">
        <v>30</v>
      </c>
      <c r="Y8" s="417"/>
      <c r="Z8" s="418"/>
    </row>
    <row r="9" spans="1:26" ht="13.5" thickBot="1">
      <c r="A9" s="430"/>
      <c r="B9" s="427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15"/>
      <c r="V9" s="415"/>
      <c r="W9" s="415"/>
      <c r="X9" s="419"/>
      <c r="Y9" s="420"/>
      <c r="Z9" s="421"/>
    </row>
    <row r="10" spans="1:26" ht="13.5" thickBot="1">
      <c r="A10" s="431"/>
      <c r="B10" s="428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200" t="s">
        <v>1</v>
      </c>
      <c r="P10" s="63" t="s">
        <v>2</v>
      </c>
      <c r="Q10" s="201" t="s">
        <v>3</v>
      </c>
      <c r="R10" s="12" t="s">
        <v>1</v>
      </c>
      <c r="S10" s="13" t="s">
        <v>2</v>
      </c>
      <c r="T10" s="14" t="s">
        <v>3</v>
      </c>
      <c r="U10" s="12" t="s">
        <v>1</v>
      </c>
      <c r="V10" s="13" t="s">
        <v>2</v>
      </c>
      <c r="W10" s="155" t="s">
        <v>3</v>
      </c>
      <c r="X10" s="246" t="s">
        <v>1</v>
      </c>
      <c r="Y10" s="45" t="s">
        <v>2</v>
      </c>
      <c r="Z10" s="63" t="s">
        <v>3</v>
      </c>
    </row>
    <row r="11" spans="1:26" ht="12.75">
      <c r="A11" s="412" t="s">
        <v>7</v>
      </c>
      <c r="B11" s="116">
        <v>2007</v>
      </c>
      <c r="C11" s="79">
        <v>57354</v>
      </c>
      <c r="D11" s="208">
        <v>44619</v>
      </c>
      <c r="E11" s="80">
        <f>SUM(C11:D11)</f>
        <v>101973</v>
      </c>
      <c r="F11" s="219">
        <v>12927</v>
      </c>
      <c r="G11" s="221">
        <v>11261</v>
      </c>
      <c r="H11" s="217">
        <f>SUM(F11:G11)</f>
        <v>24188</v>
      </c>
      <c r="I11" s="217">
        <v>9285</v>
      </c>
      <c r="J11" s="185">
        <v>8498</v>
      </c>
      <c r="K11" s="217">
        <f>SUM(I11:J11)</f>
        <v>17783</v>
      </c>
      <c r="L11" s="217">
        <v>2872</v>
      </c>
      <c r="M11" s="217">
        <v>2134</v>
      </c>
      <c r="N11" s="36">
        <f>SUM(L11:M11)</f>
        <v>5006</v>
      </c>
      <c r="O11" s="230">
        <v>732</v>
      </c>
      <c r="P11" s="230">
        <v>607</v>
      </c>
      <c r="Q11" s="36">
        <f>SUM(O11:P11)</f>
        <v>1339</v>
      </c>
      <c r="R11" s="217">
        <v>38</v>
      </c>
      <c r="S11" s="217">
        <v>22</v>
      </c>
      <c r="T11" s="36">
        <f>SUM(R11:S11)</f>
        <v>60</v>
      </c>
      <c r="U11" s="196">
        <v>0</v>
      </c>
      <c r="V11" s="217">
        <v>0</v>
      </c>
      <c r="W11" s="238">
        <f>SUM(U11:V11)</f>
        <v>0</v>
      </c>
      <c r="X11" s="217">
        <v>0</v>
      </c>
      <c r="Y11" s="37">
        <v>0</v>
      </c>
      <c r="Z11" s="217">
        <f>SUM(X11:Y11)</f>
        <v>0</v>
      </c>
    </row>
    <row r="12" spans="1:26" ht="12.75">
      <c r="A12" s="403"/>
      <c r="B12" s="117">
        <v>2008</v>
      </c>
      <c r="C12" s="57">
        <v>65824</v>
      </c>
      <c r="D12" s="209">
        <v>51540</v>
      </c>
      <c r="E12" s="80">
        <f>SUM(C12:D12)</f>
        <v>117364</v>
      </c>
      <c r="F12" s="220">
        <v>15995</v>
      </c>
      <c r="G12" s="220">
        <v>13691</v>
      </c>
      <c r="H12" s="36">
        <f>SUM(F12:G12)</f>
        <v>29686</v>
      </c>
      <c r="I12" s="218">
        <v>13172</v>
      </c>
      <c r="J12" s="37">
        <v>11530</v>
      </c>
      <c r="K12" s="218">
        <f>SUM(I12:J12)</f>
        <v>24702</v>
      </c>
      <c r="L12" s="218">
        <v>2109</v>
      </c>
      <c r="M12" s="218">
        <v>1570</v>
      </c>
      <c r="N12" s="36">
        <f>SUM(L12:M12)</f>
        <v>3679</v>
      </c>
      <c r="O12" s="231">
        <v>701</v>
      </c>
      <c r="P12" s="231">
        <v>561</v>
      </c>
      <c r="Q12" s="36">
        <f>SUM(O12:P12)</f>
        <v>1262</v>
      </c>
      <c r="R12" s="218">
        <v>13</v>
      </c>
      <c r="S12" s="218">
        <v>30</v>
      </c>
      <c r="T12" s="36">
        <f>SUM(R12:S12)</f>
        <v>43</v>
      </c>
      <c r="U12" s="234">
        <v>0</v>
      </c>
      <c r="V12" s="218">
        <v>0</v>
      </c>
      <c r="W12" s="218">
        <f>SUM(U12:V12)</f>
        <v>0</v>
      </c>
      <c r="X12" s="218">
        <v>0</v>
      </c>
      <c r="Y12" s="37">
        <v>0</v>
      </c>
      <c r="Z12" s="228">
        <f>SUM(X12:Y12)</f>
        <v>0</v>
      </c>
    </row>
    <row r="13" spans="1:26" ht="13.5" thickBot="1">
      <c r="A13" s="413"/>
      <c r="B13" s="118" t="s">
        <v>0</v>
      </c>
      <c r="C13" s="68">
        <f>C12/C11-1</f>
        <v>0.14767932489451474</v>
      </c>
      <c r="D13" s="210">
        <f aca="true" t="shared" si="0" ref="D13:T13">D12/D11-1</f>
        <v>0.15511329254353523</v>
      </c>
      <c r="E13" s="67">
        <f t="shared" si="0"/>
        <v>0.15093210947996027</v>
      </c>
      <c r="F13" s="210">
        <f t="shared" si="0"/>
        <v>0.2373327144735824</v>
      </c>
      <c r="G13" s="210">
        <f t="shared" si="0"/>
        <v>0.21578900630494635</v>
      </c>
      <c r="H13" s="67">
        <f t="shared" si="0"/>
        <v>0.2273027947742683</v>
      </c>
      <c r="I13" s="210">
        <f t="shared" si="0"/>
        <v>0.41863220247711364</v>
      </c>
      <c r="J13" s="67">
        <f t="shared" si="0"/>
        <v>0.3567898329018593</v>
      </c>
      <c r="K13" s="210">
        <f t="shared" si="0"/>
        <v>0.38907945790923915</v>
      </c>
      <c r="L13" s="210">
        <f t="shared" si="0"/>
        <v>-0.2656685236768802</v>
      </c>
      <c r="M13" s="210">
        <f t="shared" si="0"/>
        <v>-0.2642924086223055</v>
      </c>
      <c r="N13" s="67">
        <f t="shared" si="0"/>
        <v>-0.26508190171793844</v>
      </c>
      <c r="O13" s="210">
        <f t="shared" si="0"/>
        <v>-0.042349726775956276</v>
      </c>
      <c r="P13" s="210">
        <f t="shared" si="0"/>
        <v>-0.07578253706754534</v>
      </c>
      <c r="Q13" s="244">
        <f t="shared" si="0"/>
        <v>-0.05750560119492154</v>
      </c>
      <c r="R13" s="210">
        <f t="shared" si="0"/>
        <v>-0.6578947368421053</v>
      </c>
      <c r="S13" s="210">
        <f t="shared" si="0"/>
        <v>0.36363636363636354</v>
      </c>
      <c r="T13" s="67">
        <f t="shared" si="0"/>
        <v>-0.2833333333333333</v>
      </c>
      <c r="U13" s="197">
        <v>0</v>
      </c>
      <c r="V13" s="223">
        <v>0</v>
      </c>
      <c r="W13" s="198">
        <v>0</v>
      </c>
      <c r="X13" s="223">
        <v>0</v>
      </c>
      <c r="Y13" s="198">
        <v>0</v>
      </c>
      <c r="Z13" s="223">
        <v>0</v>
      </c>
    </row>
    <row r="14" spans="1:26" ht="12.75">
      <c r="A14" s="402" t="s">
        <v>8</v>
      </c>
      <c r="B14" s="146">
        <v>2007</v>
      </c>
      <c r="C14" s="56">
        <v>19155</v>
      </c>
      <c r="D14" s="208">
        <v>21368</v>
      </c>
      <c r="E14" s="80">
        <f>SUM(C14:D14)</f>
        <v>40523</v>
      </c>
      <c r="F14" s="220">
        <v>7544</v>
      </c>
      <c r="G14" s="220">
        <v>7937</v>
      </c>
      <c r="H14" s="36">
        <f>SUM(F14:G14)</f>
        <v>15481</v>
      </c>
      <c r="I14" s="217">
        <v>0</v>
      </c>
      <c r="J14" s="40">
        <v>0</v>
      </c>
      <c r="K14" s="218">
        <f>SUM(I14:J14)</f>
        <v>0</v>
      </c>
      <c r="L14" s="217">
        <v>0</v>
      </c>
      <c r="M14" s="217">
        <v>0</v>
      </c>
      <c r="N14" s="36">
        <f>SUM(L14:M14)</f>
        <v>0</v>
      </c>
      <c r="O14" s="230">
        <v>0</v>
      </c>
      <c r="P14" s="230">
        <v>0</v>
      </c>
      <c r="Q14" s="36">
        <f>SUM(O14:P14)</f>
        <v>0</v>
      </c>
      <c r="R14" s="217">
        <v>0</v>
      </c>
      <c r="S14" s="217">
        <v>0</v>
      </c>
      <c r="T14" s="36">
        <f>SUM(R14:S14)</f>
        <v>0</v>
      </c>
      <c r="U14" s="196">
        <v>7544</v>
      </c>
      <c r="V14" s="217">
        <v>7937</v>
      </c>
      <c r="W14" s="238">
        <f>SUM(U14:V14)</f>
        <v>15481</v>
      </c>
      <c r="X14" s="218">
        <v>0</v>
      </c>
      <c r="Y14" s="37">
        <v>0</v>
      </c>
      <c r="Z14" s="217">
        <f>SUM(X14:Y14)</f>
        <v>0</v>
      </c>
    </row>
    <row r="15" spans="1:26" ht="12.75">
      <c r="A15" s="403"/>
      <c r="B15" s="117">
        <v>2008</v>
      </c>
      <c r="C15" s="57">
        <v>22176</v>
      </c>
      <c r="D15" s="209">
        <v>23248</v>
      </c>
      <c r="E15" s="80">
        <f>SUM(C15:D15)</f>
        <v>45424</v>
      </c>
      <c r="F15" s="218">
        <v>7874</v>
      </c>
      <c r="G15" s="218">
        <v>7828</v>
      </c>
      <c r="H15" s="36">
        <f>SUM(F15:G15)</f>
        <v>15702</v>
      </c>
      <c r="I15" s="218">
        <v>0</v>
      </c>
      <c r="J15" s="37">
        <v>0</v>
      </c>
      <c r="K15" s="218">
        <f>SUM(I15:J15)</f>
        <v>0</v>
      </c>
      <c r="L15" s="218">
        <v>0</v>
      </c>
      <c r="M15" s="218">
        <v>0</v>
      </c>
      <c r="N15" s="36">
        <f>SUM(L15:M15)</f>
        <v>0</v>
      </c>
      <c r="O15" s="209">
        <v>0</v>
      </c>
      <c r="P15" s="209">
        <v>0</v>
      </c>
      <c r="Q15" s="36">
        <f>SUM(O15:P15)</f>
        <v>0</v>
      </c>
      <c r="R15" s="218">
        <v>0</v>
      </c>
      <c r="S15" s="218">
        <v>0</v>
      </c>
      <c r="T15" s="36">
        <f>SUM(R15:S15)</f>
        <v>0</v>
      </c>
      <c r="U15" s="234">
        <v>7874</v>
      </c>
      <c r="V15" s="218">
        <v>7828</v>
      </c>
      <c r="W15" s="218">
        <f>SUM(U15:V15)</f>
        <v>15702</v>
      </c>
      <c r="X15" s="218">
        <v>0</v>
      </c>
      <c r="Y15" s="37">
        <v>0</v>
      </c>
      <c r="Z15" s="228">
        <f>SUM(X15:Y15)</f>
        <v>0</v>
      </c>
    </row>
    <row r="16" spans="1:26" ht="13.5" thickBot="1">
      <c r="A16" s="404"/>
      <c r="B16" s="147" t="s">
        <v>0</v>
      </c>
      <c r="C16" s="67">
        <f aca="true" t="shared" si="1" ref="C16:H16">C15/C14-1</f>
        <v>0.1577133907595929</v>
      </c>
      <c r="D16" s="210">
        <f t="shared" si="1"/>
        <v>0.08798202920254594</v>
      </c>
      <c r="E16" s="210">
        <f t="shared" si="1"/>
        <v>0.12094366162426273</v>
      </c>
      <c r="F16" s="210">
        <f t="shared" si="1"/>
        <v>0.043743372216330956</v>
      </c>
      <c r="G16" s="210">
        <f t="shared" si="1"/>
        <v>-0.013733148544790241</v>
      </c>
      <c r="H16" s="67">
        <f t="shared" si="1"/>
        <v>0.014275563594082996</v>
      </c>
      <c r="I16" s="223">
        <v>0</v>
      </c>
      <c r="J16" s="198">
        <v>0</v>
      </c>
      <c r="K16" s="223">
        <v>0</v>
      </c>
      <c r="L16" s="223">
        <v>0</v>
      </c>
      <c r="M16" s="223">
        <v>0</v>
      </c>
      <c r="N16" s="198">
        <v>0</v>
      </c>
      <c r="O16" s="232">
        <v>0</v>
      </c>
      <c r="P16" s="223">
        <v>0</v>
      </c>
      <c r="Q16" s="229">
        <v>0</v>
      </c>
      <c r="R16" s="223">
        <v>0</v>
      </c>
      <c r="S16" s="223">
        <v>0</v>
      </c>
      <c r="T16" s="198">
        <v>0</v>
      </c>
      <c r="U16" s="210">
        <f>U15/U14-1</f>
        <v>0.043743372216330956</v>
      </c>
      <c r="V16" s="210">
        <f>V15/V14-1</f>
        <v>-0.013733148544790241</v>
      </c>
      <c r="W16" s="67">
        <f>W15/W14-1</f>
        <v>0.014275563594082996</v>
      </c>
      <c r="X16" s="223">
        <v>0</v>
      </c>
      <c r="Y16" s="198">
        <v>0</v>
      </c>
      <c r="Z16" s="223">
        <v>0</v>
      </c>
    </row>
    <row r="17" spans="1:26" ht="12.75">
      <c r="A17" s="412" t="s">
        <v>9</v>
      </c>
      <c r="B17" s="116">
        <v>2007</v>
      </c>
      <c r="C17" s="64">
        <v>35664</v>
      </c>
      <c r="D17" s="211">
        <v>27619</v>
      </c>
      <c r="E17" s="80">
        <f>SUM(C17:D17)</f>
        <v>63283</v>
      </c>
      <c r="F17" s="218">
        <v>21068</v>
      </c>
      <c r="G17" s="218">
        <v>16494</v>
      </c>
      <c r="H17" s="36">
        <f>SUM(F17:G17)</f>
        <v>37562</v>
      </c>
      <c r="I17" s="217">
        <v>7658</v>
      </c>
      <c r="J17" s="185">
        <v>7963</v>
      </c>
      <c r="K17" s="218">
        <f>SUM(I17:J17)</f>
        <v>15621</v>
      </c>
      <c r="L17" s="218">
        <v>13243</v>
      </c>
      <c r="M17" s="218">
        <v>8424</v>
      </c>
      <c r="N17" s="36">
        <f>SUM(L17:M17)</f>
        <v>21667</v>
      </c>
      <c r="O17" s="208">
        <v>148</v>
      </c>
      <c r="P17" s="208">
        <v>92</v>
      </c>
      <c r="Q17" s="36">
        <f>SUM(O17:P17)</f>
        <v>240</v>
      </c>
      <c r="R17" s="218">
        <v>15</v>
      </c>
      <c r="S17" s="218">
        <v>11</v>
      </c>
      <c r="T17" s="36">
        <f>SUM(R17:S17)</f>
        <v>26</v>
      </c>
      <c r="U17" s="196">
        <v>0</v>
      </c>
      <c r="V17" s="217">
        <v>0</v>
      </c>
      <c r="W17" s="217">
        <f>SUM(U17:V17)</f>
        <v>0</v>
      </c>
      <c r="X17" s="217">
        <v>0</v>
      </c>
      <c r="Y17" s="37">
        <v>0</v>
      </c>
      <c r="Z17" s="217">
        <f>SUM(X17:Y17)</f>
        <v>0</v>
      </c>
    </row>
    <row r="18" spans="1:26" ht="12.75">
      <c r="A18" s="403"/>
      <c r="B18" s="117">
        <v>2008</v>
      </c>
      <c r="C18" s="57">
        <v>49773</v>
      </c>
      <c r="D18" s="209">
        <v>35760</v>
      </c>
      <c r="E18" s="80">
        <f>SUM(C18:D18)</f>
        <v>85533</v>
      </c>
      <c r="F18" s="218">
        <v>31769</v>
      </c>
      <c r="G18" s="218">
        <v>21557</v>
      </c>
      <c r="H18" s="36">
        <f>SUM(F18:G18)</f>
        <v>53326</v>
      </c>
      <c r="I18" s="218">
        <v>11027</v>
      </c>
      <c r="J18" s="37">
        <v>11417</v>
      </c>
      <c r="K18" s="218">
        <f>SUM(I18:J18)</f>
        <v>22444</v>
      </c>
      <c r="L18" s="218">
        <v>20619</v>
      </c>
      <c r="M18" s="218">
        <v>10054</v>
      </c>
      <c r="N18" s="36">
        <f>SUM(L18:M18)</f>
        <v>30673</v>
      </c>
      <c r="O18" s="209">
        <v>104</v>
      </c>
      <c r="P18" s="209">
        <v>69</v>
      </c>
      <c r="Q18" s="36">
        <f>SUM(O18:P18)</f>
        <v>173</v>
      </c>
      <c r="R18" s="218">
        <v>19</v>
      </c>
      <c r="S18" s="218">
        <v>17</v>
      </c>
      <c r="T18" s="36">
        <f>SUM(R18:S18)</f>
        <v>36</v>
      </c>
      <c r="U18" s="234">
        <v>0</v>
      </c>
      <c r="V18" s="218">
        <v>0</v>
      </c>
      <c r="W18" s="80">
        <f>SUM(U18:V18)</f>
        <v>0</v>
      </c>
      <c r="X18" s="218">
        <v>0</v>
      </c>
      <c r="Y18" s="37">
        <v>0</v>
      </c>
      <c r="Z18" s="228">
        <f>SUM(X18:Y18)</f>
        <v>0</v>
      </c>
    </row>
    <row r="19" spans="1:26" ht="13.5" thickBot="1">
      <c r="A19" s="413"/>
      <c r="B19" s="118" t="s">
        <v>0</v>
      </c>
      <c r="C19" s="65">
        <f>C18/C17-1</f>
        <v>0.39560901749663535</v>
      </c>
      <c r="D19" s="212">
        <f aca="true" t="shared" si="2" ref="D19:T19">D18/D17-1</f>
        <v>0.29476085303595356</v>
      </c>
      <c r="E19" s="210">
        <f t="shared" si="2"/>
        <v>0.3515952151446675</v>
      </c>
      <c r="F19" s="210">
        <f t="shared" si="2"/>
        <v>0.5079267134991456</v>
      </c>
      <c r="G19" s="212">
        <f t="shared" si="2"/>
        <v>0.3069601067054686</v>
      </c>
      <c r="H19" s="210">
        <f t="shared" si="2"/>
        <v>0.41967946328736483</v>
      </c>
      <c r="I19" s="210">
        <f t="shared" si="2"/>
        <v>0.43993209715330384</v>
      </c>
      <c r="J19" s="67">
        <f t="shared" si="2"/>
        <v>0.4337561220645485</v>
      </c>
      <c r="K19" s="210">
        <f t="shared" si="2"/>
        <v>0.4367838166570641</v>
      </c>
      <c r="L19" s="212">
        <f t="shared" si="2"/>
        <v>0.5569734954315488</v>
      </c>
      <c r="M19" s="212">
        <f t="shared" si="2"/>
        <v>0.19349477682811012</v>
      </c>
      <c r="N19" s="210">
        <f t="shared" si="2"/>
        <v>0.41565514376701906</v>
      </c>
      <c r="O19" s="68">
        <f t="shared" si="2"/>
        <v>-0.29729729729729726</v>
      </c>
      <c r="P19" s="210">
        <f t="shared" si="2"/>
        <v>-0.25</v>
      </c>
      <c r="Q19" s="245">
        <f t="shared" si="2"/>
        <v>-0.2791666666666667</v>
      </c>
      <c r="R19" s="210">
        <f t="shared" si="2"/>
        <v>0.2666666666666666</v>
      </c>
      <c r="S19" s="67">
        <f t="shared" si="2"/>
        <v>0.5454545454545454</v>
      </c>
      <c r="T19" s="233">
        <f t="shared" si="2"/>
        <v>0.3846153846153846</v>
      </c>
      <c r="U19" s="223">
        <v>0</v>
      </c>
      <c r="V19" s="237">
        <v>0</v>
      </c>
      <c r="W19" s="199">
        <v>0</v>
      </c>
      <c r="X19" s="223">
        <v>0</v>
      </c>
      <c r="Y19" s="199">
        <v>0</v>
      </c>
      <c r="Z19" s="237">
        <v>0</v>
      </c>
    </row>
    <row r="20" spans="1:26" ht="12.75">
      <c r="A20" s="394" t="s">
        <v>31</v>
      </c>
      <c r="B20" s="116">
        <v>2007</v>
      </c>
      <c r="C20" s="202">
        <v>5</v>
      </c>
      <c r="D20" s="213">
        <v>5</v>
      </c>
      <c r="E20" s="80">
        <f>SUM(C20:D20)</f>
        <v>10</v>
      </c>
      <c r="F20" s="217">
        <v>2</v>
      </c>
      <c r="G20" s="217">
        <v>2</v>
      </c>
      <c r="H20" s="80">
        <f>SUM(F20:G20)</f>
        <v>4</v>
      </c>
      <c r="I20" s="224">
        <v>0</v>
      </c>
      <c r="J20" s="226">
        <v>0</v>
      </c>
      <c r="K20" s="228">
        <f>SUM(I20:J20)</f>
        <v>0</v>
      </c>
      <c r="L20" s="224">
        <v>0</v>
      </c>
      <c r="M20" s="224">
        <v>0</v>
      </c>
      <c r="N20" s="80">
        <f>SUM(L20:M20)</f>
        <v>0</v>
      </c>
      <c r="O20" s="213">
        <v>0</v>
      </c>
      <c r="P20" s="213">
        <v>0</v>
      </c>
      <c r="Q20" s="217">
        <f>SUM(O20:P20)</f>
        <v>0</v>
      </c>
      <c r="R20" s="224">
        <v>0</v>
      </c>
      <c r="S20" s="226">
        <v>0</v>
      </c>
      <c r="T20" s="217">
        <f>SUM(R20:S20)</f>
        <v>0</v>
      </c>
      <c r="U20" s="235">
        <v>0</v>
      </c>
      <c r="V20" s="224">
        <v>0</v>
      </c>
      <c r="W20" s="217">
        <f>SUM(U20:V20)</f>
        <v>0</v>
      </c>
      <c r="X20" s="224">
        <v>2</v>
      </c>
      <c r="Y20" s="226">
        <v>2</v>
      </c>
      <c r="Z20" s="217">
        <f>SUM(X20:Y20)</f>
        <v>4</v>
      </c>
    </row>
    <row r="21" spans="1:26" ht="12.75">
      <c r="A21" s="395"/>
      <c r="B21" s="117">
        <v>2008</v>
      </c>
      <c r="C21" s="203">
        <v>10</v>
      </c>
      <c r="D21" s="214">
        <v>10</v>
      </c>
      <c r="E21" s="80">
        <f>SUM(C21:D21)</f>
        <v>20</v>
      </c>
      <c r="F21" s="218">
        <v>2</v>
      </c>
      <c r="G21" s="218">
        <v>3</v>
      </c>
      <c r="H21" s="36">
        <f>SUM(F21:G21)</f>
        <v>5</v>
      </c>
      <c r="I21" s="225">
        <v>0</v>
      </c>
      <c r="J21" s="227">
        <v>0</v>
      </c>
      <c r="K21" s="218">
        <f>SUM(I21:J21)</f>
        <v>0</v>
      </c>
      <c r="L21" s="225">
        <v>0</v>
      </c>
      <c r="M21" s="225">
        <v>0</v>
      </c>
      <c r="N21" s="36">
        <f>SUM(L21:M21)</f>
        <v>0</v>
      </c>
      <c r="O21" s="214">
        <v>0</v>
      </c>
      <c r="P21" s="214">
        <v>0</v>
      </c>
      <c r="Q21" s="36">
        <f>SUM(O21:P21)</f>
        <v>0</v>
      </c>
      <c r="R21" s="225">
        <v>0</v>
      </c>
      <c r="S21" s="227">
        <v>0</v>
      </c>
      <c r="T21" s="218">
        <f>SUM(R21:S21)</f>
        <v>0</v>
      </c>
      <c r="U21" s="236">
        <v>0</v>
      </c>
      <c r="V21" s="225">
        <v>0</v>
      </c>
      <c r="W21" s="80">
        <f>SUM(U21:V21)</f>
        <v>0</v>
      </c>
      <c r="X21" s="225">
        <v>2</v>
      </c>
      <c r="Y21" s="227">
        <v>3</v>
      </c>
      <c r="Z21" s="228">
        <f>SUM(X21:Y21)</f>
        <v>5</v>
      </c>
    </row>
    <row r="22" spans="1:26" ht="13.5" thickBot="1">
      <c r="A22" s="396"/>
      <c r="B22" s="118" t="s">
        <v>0</v>
      </c>
      <c r="C22" s="68">
        <f aca="true" t="shared" si="3" ref="C22:H22">C21/C20-1</f>
        <v>1</v>
      </c>
      <c r="D22" s="210">
        <f t="shared" si="3"/>
        <v>1</v>
      </c>
      <c r="E22" s="145">
        <f t="shared" si="3"/>
        <v>1</v>
      </c>
      <c r="F22" s="89">
        <f t="shared" si="3"/>
        <v>0</v>
      </c>
      <c r="G22" s="210">
        <f t="shared" si="3"/>
        <v>0.5</v>
      </c>
      <c r="H22" s="145">
        <f t="shared" si="3"/>
        <v>0.25</v>
      </c>
      <c r="I22" s="223">
        <v>0</v>
      </c>
      <c r="J22" s="198">
        <v>0</v>
      </c>
      <c r="K22" s="223">
        <v>0</v>
      </c>
      <c r="L22" s="174">
        <v>0</v>
      </c>
      <c r="M22" s="223">
        <v>0</v>
      </c>
      <c r="N22" s="174">
        <v>0</v>
      </c>
      <c r="O22" s="223">
        <v>0</v>
      </c>
      <c r="P22" s="223">
        <v>0</v>
      </c>
      <c r="Q22" s="229">
        <v>0</v>
      </c>
      <c r="R22" s="223">
        <v>0</v>
      </c>
      <c r="S22" s="198">
        <v>0</v>
      </c>
      <c r="T22" s="223">
        <v>0</v>
      </c>
      <c r="U22" s="197">
        <v>0</v>
      </c>
      <c r="V22" s="223">
        <v>0</v>
      </c>
      <c r="W22" s="174">
        <v>0</v>
      </c>
      <c r="X22" s="210">
        <f>X21/X20-1</f>
        <v>0</v>
      </c>
      <c r="Y22" s="67">
        <f>Y21/Y20-1</f>
        <v>0.5</v>
      </c>
      <c r="Z22" s="210">
        <f>Z21/Z20-1</f>
        <v>0.25</v>
      </c>
    </row>
    <row r="23" spans="1:26" ht="12.75">
      <c r="A23" s="402" t="s">
        <v>10</v>
      </c>
      <c r="B23" s="146">
        <v>2007</v>
      </c>
      <c r="C23" s="176">
        <v>30883</v>
      </c>
      <c r="D23" s="208">
        <v>26253</v>
      </c>
      <c r="E23" s="80">
        <f>SUM(C23:D23)</f>
        <v>57136</v>
      </c>
      <c r="F23" s="217">
        <v>11478</v>
      </c>
      <c r="G23" s="217">
        <v>10697</v>
      </c>
      <c r="H23" s="36">
        <f>SUM(F23:G23)</f>
        <v>22175</v>
      </c>
      <c r="I23" s="217">
        <v>10284</v>
      </c>
      <c r="J23" s="40">
        <v>9785</v>
      </c>
      <c r="K23" s="218">
        <f>SUM(I23:J23)</f>
        <v>20069</v>
      </c>
      <c r="L23" s="217">
        <v>1023</v>
      </c>
      <c r="M23" s="217">
        <v>767</v>
      </c>
      <c r="N23" s="36">
        <f>SUM(L23:M23)</f>
        <v>1790</v>
      </c>
      <c r="O23" s="208">
        <v>122</v>
      </c>
      <c r="P23" s="208">
        <v>83</v>
      </c>
      <c r="Q23" s="36">
        <f>SUM(O23:P23)</f>
        <v>205</v>
      </c>
      <c r="R23" s="217">
        <v>49</v>
      </c>
      <c r="S23" s="217">
        <v>62</v>
      </c>
      <c r="T23" s="36">
        <f>SUM(R23:S23)</f>
        <v>111</v>
      </c>
      <c r="U23" s="40">
        <v>0</v>
      </c>
      <c r="V23" s="217">
        <v>0</v>
      </c>
      <c r="W23" s="238">
        <f>SUM(U23:V23)</f>
        <v>0</v>
      </c>
      <c r="X23" s="217">
        <v>0</v>
      </c>
      <c r="Y23" s="40">
        <v>0</v>
      </c>
      <c r="Z23" s="217">
        <f>SUM(X23:Y23)</f>
        <v>0</v>
      </c>
    </row>
    <row r="24" spans="1:26" ht="12.75">
      <c r="A24" s="403"/>
      <c r="B24" s="117">
        <v>2008</v>
      </c>
      <c r="C24" s="57">
        <v>41075</v>
      </c>
      <c r="D24" s="209">
        <v>37385</v>
      </c>
      <c r="E24" s="80">
        <f>SUM(C24:D24)</f>
        <v>78460</v>
      </c>
      <c r="F24" s="218">
        <v>14615</v>
      </c>
      <c r="G24" s="218">
        <v>14499</v>
      </c>
      <c r="H24" s="36">
        <f>SUM(F24:G24)</f>
        <v>29114</v>
      </c>
      <c r="I24" s="218">
        <v>13385</v>
      </c>
      <c r="J24" s="37">
        <v>13651</v>
      </c>
      <c r="K24" s="218">
        <f>SUM(I24:J24)</f>
        <v>27036</v>
      </c>
      <c r="L24" s="218">
        <v>983</v>
      </c>
      <c r="M24" s="218">
        <v>687</v>
      </c>
      <c r="N24" s="36">
        <f>SUM(L24:M24)</f>
        <v>1670</v>
      </c>
      <c r="O24" s="209">
        <v>178</v>
      </c>
      <c r="P24" s="209">
        <v>92</v>
      </c>
      <c r="Q24" s="36">
        <f>SUM(O24:P24)</f>
        <v>270</v>
      </c>
      <c r="R24" s="218">
        <v>69</v>
      </c>
      <c r="S24" s="218">
        <v>69</v>
      </c>
      <c r="T24" s="36">
        <f>SUM(R24:S24)</f>
        <v>138</v>
      </c>
      <c r="U24" s="37">
        <v>0</v>
      </c>
      <c r="V24" s="218">
        <v>0</v>
      </c>
      <c r="W24" s="218">
        <f>SUM(U24:V24)</f>
        <v>0</v>
      </c>
      <c r="X24" s="218">
        <v>0</v>
      </c>
      <c r="Y24" s="37">
        <v>0</v>
      </c>
      <c r="Z24" s="228">
        <f>SUM(X24:Y24)</f>
        <v>0</v>
      </c>
    </row>
    <row r="25" spans="1:26" ht="13.5" thickBot="1">
      <c r="A25" s="404"/>
      <c r="B25" s="147" t="s">
        <v>0</v>
      </c>
      <c r="C25" s="67">
        <f>C24/C23-1</f>
        <v>0.33001975196710154</v>
      </c>
      <c r="D25" s="210">
        <f aca="true" t="shared" si="4" ref="D25:T25">D24/D23-1</f>
        <v>0.4240277301641717</v>
      </c>
      <c r="E25" s="67">
        <f t="shared" si="4"/>
        <v>0.3732147857742929</v>
      </c>
      <c r="F25" s="210">
        <f t="shared" si="4"/>
        <v>0.27330545391183136</v>
      </c>
      <c r="G25" s="210">
        <f t="shared" si="4"/>
        <v>0.35542675516499944</v>
      </c>
      <c r="H25" s="67">
        <f t="shared" si="4"/>
        <v>0.31291995490417146</v>
      </c>
      <c r="I25" s="210">
        <f t="shared" si="4"/>
        <v>0.3015363671723066</v>
      </c>
      <c r="J25" s="67">
        <f t="shared" si="4"/>
        <v>0.3950945324476238</v>
      </c>
      <c r="K25" s="210">
        <f t="shared" si="4"/>
        <v>0.3471523244805421</v>
      </c>
      <c r="L25" s="210">
        <f t="shared" si="4"/>
        <v>-0.03910068426197455</v>
      </c>
      <c r="M25" s="210">
        <f t="shared" si="4"/>
        <v>-0.10430247718383312</v>
      </c>
      <c r="N25" s="67">
        <f t="shared" si="4"/>
        <v>-0.06703910614525144</v>
      </c>
      <c r="O25" s="210">
        <f t="shared" si="4"/>
        <v>0.459016393442623</v>
      </c>
      <c r="P25" s="210">
        <f t="shared" si="4"/>
        <v>0.10843373493975905</v>
      </c>
      <c r="Q25" s="244">
        <f t="shared" si="4"/>
        <v>0.3170731707317074</v>
      </c>
      <c r="R25" s="210">
        <f t="shared" si="4"/>
        <v>0.40816326530612246</v>
      </c>
      <c r="S25" s="210">
        <f t="shared" si="4"/>
        <v>0.11290322580645151</v>
      </c>
      <c r="T25" s="67">
        <f t="shared" si="4"/>
        <v>0.2432432432432432</v>
      </c>
      <c r="U25" s="223">
        <v>0</v>
      </c>
      <c r="V25" s="223">
        <v>0</v>
      </c>
      <c r="W25" s="198">
        <v>0</v>
      </c>
      <c r="X25" s="223">
        <v>0</v>
      </c>
      <c r="Y25" s="198">
        <v>0</v>
      </c>
      <c r="Z25" s="223">
        <v>0</v>
      </c>
    </row>
    <row r="26" spans="1:26" ht="12.75">
      <c r="A26" s="402" t="s">
        <v>11</v>
      </c>
      <c r="B26" s="116">
        <v>2007</v>
      </c>
      <c r="C26" s="56">
        <v>745</v>
      </c>
      <c r="D26" s="208">
        <v>708</v>
      </c>
      <c r="E26" s="80">
        <f>SUM(C26:D26)</f>
        <v>1453</v>
      </c>
      <c r="F26" s="217">
        <v>119</v>
      </c>
      <c r="G26" s="217">
        <v>124</v>
      </c>
      <c r="H26" s="36">
        <f>SUM(F26:G26)</f>
        <v>243</v>
      </c>
      <c r="I26" s="217">
        <v>0</v>
      </c>
      <c r="J26" s="185">
        <v>0</v>
      </c>
      <c r="K26" s="218">
        <f>SUM(I26:J26)</f>
        <v>0</v>
      </c>
      <c r="L26" s="218">
        <v>0</v>
      </c>
      <c r="M26" s="228">
        <v>0</v>
      </c>
      <c r="N26" s="36">
        <f>SUM(L26:M26)</f>
        <v>0</v>
      </c>
      <c r="O26" s="208">
        <v>0</v>
      </c>
      <c r="P26" s="208">
        <v>0</v>
      </c>
      <c r="Q26" s="36">
        <f>SUM(O26:P26)</f>
        <v>0</v>
      </c>
      <c r="R26" s="218">
        <v>0</v>
      </c>
      <c r="S26" s="217">
        <v>0</v>
      </c>
      <c r="T26" s="36">
        <f>SUM(R26:S26)</f>
        <v>0</v>
      </c>
      <c r="U26" s="196">
        <v>119</v>
      </c>
      <c r="V26" s="217">
        <v>124</v>
      </c>
      <c r="W26" s="217">
        <f>SUM(U26:V26)</f>
        <v>243</v>
      </c>
      <c r="X26" s="217">
        <v>0</v>
      </c>
      <c r="Y26" s="37">
        <v>0</v>
      </c>
      <c r="Z26" s="239">
        <f>SUM(X26:Y26)</f>
        <v>0</v>
      </c>
    </row>
    <row r="27" spans="1:26" ht="12.75">
      <c r="A27" s="403"/>
      <c r="B27" s="117">
        <v>2008</v>
      </c>
      <c r="C27" s="57">
        <v>601</v>
      </c>
      <c r="D27" s="209">
        <v>605</v>
      </c>
      <c r="E27" s="80">
        <f>SUM(C27:D27)</f>
        <v>1206</v>
      </c>
      <c r="F27" s="218">
        <v>93</v>
      </c>
      <c r="G27" s="218">
        <v>93</v>
      </c>
      <c r="H27" s="36">
        <f>SUM(F27:G27)</f>
        <v>186</v>
      </c>
      <c r="I27" s="222">
        <v>0</v>
      </c>
      <c r="J27" s="37">
        <v>0</v>
      </c>
      <c r="K27" s="218">
        <f>SUM(I27:J27)</f>
        <v>0</v>
      </c>
      <c r="L27" s="218">
        <v>0</v>
      </c>
      <c r="M27" s="228">
        <v>0</v>
      </c>
      <c r="N27" s="36">
        <f>SUM(L27:M27)</f>
        <v>0</v>
      </c>
      <c r="O27" s="209">
        <v>0</v>
      </c>
      <c r="P27" s="209">
        <v>0</v>
      </c>
      <c r="Q27" s="36">
        <f>SUM(O27:P27)</f>
        <v>0</v>
      </c>
      <c r="R27" s="218">
        <v>0</v>
      </c>
      <c r="S27" s="218">
        <v>0</v>
      </c>
      <c r="T27" s="36">
        <f>SUM(R27:S27)</f>
        <v>0</v>
      </c>
      <c r="U27" s="234">
        <v>93</v>
      </c>
      <c r="V27" s="218">
        <v>93</v>
      </c>
      <c r="W27" s="80">
        <f>SUM(U27:V27)</f>
        <v>186</v>
      </c>
      <c r="X27" s="218">
        <v>0</v>
      </c>
      <c r="Y27" s="37">
        <v>0</v>
      </c>
      <c r="Z27" s="218">
        <f>SUM(X27:Y27)</f>
        <v>0</v>
      </c>
    </row>
    <row r="28" spans="1:26" ht="13.5" thickBot="1">
      <c r="A28" s="404"/>
      <c r="B28" s="118" t="s">
        <v>0</v>
      </c>
      <c r="C28" s="67">
        <f aca="true" t="shared" si="5" ref="C28:H28">C27/C26-1</f>
        <v>-0.1932885906040268</v>
      </c>
      <c r="D28" s="210">
        <f t="shared" si="5"/>
        <v>-0.14548022598870058</v>
      </c>
      <c r="E28" s="67">
        <f t="shared" si="5"/>
        <v>-0.169993117687543</v>
      </c>
      <c r="F28" s="210">
        <f t="shared" si="5"/>
        <v>-0.2184873949579832</v>
      </c>
      <c r="G28" s="210">
        <f t="shared" si="5"/>
        <v>-0.25</v>
      </c>
      <c r="H28" s="67">
        <f t="shared" si="5"/>
        <v>-0.23456790123456794</v>
      </c>
      <c r="I28" s="223">
        <v>0</v>
      </c>
      <c r="J28" s="198">
        <v>0</v>
      </c>
      <c r="K28" s="223">
        <v>0</v>
      </c>
      <c r="L28" s="223">
        <v>0</v>
      </c>
      <c r="M28" s="223">
        <v>0</v>
      </c>
      <c r="N28" s="198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  <c r="T28" s="223">
        <v>0</v>
      </c>
      <c r="U28" s="67">
        <f>U27/U26-1</f>
        <v>-0.2184873949579832</v>
      </c>
      <c r="V28" s="210">
        <f>V27/V26-1</f>
        <v>-0.25</v>
      </c>
      <c r="W28" s="67">
        <f>W27/W26-1</f>
        <v>-0.23456790123456794</v>
      </c>
      <c r="X28" s="223">
        <v>0</v>
      </c>
      <c r="Y28" s="198">
        <v>0</v>
      </c>
      <c r="Z28" s="223">
        <v>0</v>
      </c>
    </row>
    <row r="29" spans="1:26" ht="13.5" thickBot="1">
      <c r="A29" s="425" t="s">
        <v>24</v>
      </c>
      <c r="B29" s="146">
        <v>2007</v>
      </c>
      <c r="C29" s="202">
        <f>SUM(C11+C17+C23)</f>
        <v>123901</v>
      </c>
      <c r="D29" s="213">
        <f>SUM(D11+D17+D23)</f>
        <v>98491</v>
      </c>
      <c r="E29" s="151">
        <f>SUM(E11+E17+E23)</f>
        <v>222392</v>
      </c>
      <c r="F29" s="125">
        <f aca="true" t="shared" si="6" ref="F29:Z29">SUM(F11+F17+F23)</f>
        <v>45473</v>
      </c>
      <c r="G29" s="213">
        <f t="shared" si="6"/>
        <v>38452</v>
      </c>
      <c r="H29" s="151">
        <f t="shared" si="6"/>
        <v>83925</v>
      </c>
      <c r="I29" s="213">
        <f t="shared" si="6"/>
        <v>27227</v>
      </c>
      <c r="J29" s="240">
        <f t="shared" si="6"/>
        <v>26246</v>
      </c>
      <c r="K29" s="213">
        <f t="shared" si="6"/>
        <v>53473</v>
      </c>
      <c r="L29" s="213">
        <f t="shared" si="6"/>
        <v>17138</v>
      </c>
      <c r="M29" s="213">
        <f t="shared" si="6"/>
        <v>11325</v>
      </c>
      <c r="N29" s="151">
        <f t="shared" si="6"/>
        <v>28463</v>
      </c>
      <c r="O29" s="125">
        <f t="shared" si="6"/>
        <v>1002</v>
      </c>
      <c r="P29" s="213">
        <f t="shared" si="6"/>
        <v>782</v>
      </c>
      <c r="Q29" s="213">
        <f t="shared" si="6"/>
        <v>1784</v>
      </c>
      <c r="R29" s="213">
        <f t="shared" si="6"/>
        <v>102</v>
      </c>
      <c r="S29" s="151">
        <f t="shared" si="6"/>
        <v>95</v>
      </c>
      <c r="T29" s="125">
        <f t="shared" si="6"/>
        <v>197</v>
      </c>
      <c r="U29" s="202">
        <f t="shared" si="6"/>
        <v>0</v>
      </c>
      <c r="V29" s="213">
        <f t="shared" si="6"/>
        <v>0</v>
      </c>
      <c r="W29" s="151">
        <f t="shared" si="6"/>
        <v>0</v>
      </c>
      <c r="X29" s="213">
        <f t="shared" si="6"/>
        <v>0</v>
      </c>
      <c r="Y29" s="240">
        <f t="shared" si="6"/>
        <v>0</v>
      </c>
      <c r="Z29" s="213">
        <f t="shared" si="6"/>
        <v>0</v>
      </c>
    </row>
    <row r="30" spans="1:26" ht="13.5" thickBot="1">
      <c r="A30" s="425"/>
      <c r="B30" s="117">
        <v>2008</v>
      </c>
      <c r="C30" s="203">
        <f>SUM(C12+C18+C24)</f>
        <v>156672</v>
      </c>
      <c r="D30" s="214">
        <f aca="true" t="shared" si="7" ref="D30:Z30">SUM(D12+D18+D24)</f>
        <v>124685</v>
      </c>
      <c r="E30" s="173">
        <f t="shared" si="7"/>
        <v>281357</v>
      </c>
      <c r="F30" s="127">
        <f t="shared" si="7"/>
        <v>62379</v>
      </c>
      <c r="G30" s="214">
        <f t="shared" si="7"/>
        <v>49747</v>
      </c>
      <c r="H30" s="173">
        <f t="shared" si="7"/>
        <v>112126</v>
      </c>
      <c r="I30" s="214">
        <f t="shared" si="7"/>
        <v>37584</v>
      </c>
      <c r="J30" s="241">
        <f t="shared" si="7"/>
        <v>36598</v>
      </c>
      <c r="K30" s="214">
        <f t="shared" si="7"/>
        <v>74182</v>
      </c>
      <c r="L30" s="214">
        <f t="shared" si="7"/>
        <v>23711</v>
      </c>
      <c r="M30" s="214">
        <f t="shared" si="7"/>
        <v>12311</v>
      </c>
      <c r="N30" s="173">
        <f t="shared" si="7"/>
        <v>36022</v>
      </c>
      <c r="O30" s="127">
        <f t="shared" si="7"/>
        <v>983</v>
      </c>
      <c r="P30" s="214">
        <f t="shared" si="7"/>
        <v>722</v>
      </c>
      <c r="Q30" s="214">
        <f t="shared" si="7"/>
        <v>1705</v>
      </c>
      <c r="R30" s="214">
        <f t="shared" si="7"/>
        <v>101</v>
      </c>
      <c r="S30" s="173">
        <f t="shared" si="7"/>
        <v>116</v>
      </c>
      <c r="T30" s="127">
        <f t="shared" si="7"/>
        <v>217</v>
      </c>
      <c r="U30" s="203">
        <f t="shared" si="7"/>
        <v>0</v>
      </c>
      <c r="V30" s="214">
        <f t="shared" si="7"/>
        <v>0</v>
      </c>
      <c r="W30" s="173">
        <f t="shared" si="7"/>
        <v>0</v>
      </c>
      <c r="X30" s="214">
        <f t="shared" si="7"/>
        <v>0</v>
      </c>
      <c r="Y30" s="241">
        <f t="shared" si="7"/>
        <v>0</v>
      </c>
      <c r="Z30" s="214">
        <f t="shared" si="7"/>
        <v>0</v>
      </c>
    </row>
    <row r="31" spans="1:26" ht="13.5" thickBot="1">
      <c r="A31" s="425"/>
      <c r="B31" s="147" t="s">
        <v>0</v>
      </c>
      <c r="C31" s="68">
        <f>C30/C29-1</f>
        <v>0.2644934262031784</v>
      </c>
      <c r="D31" s="210">
        <f aca="true" t="shared" si="8" ref="D31:T31">D30/D29-1</f>
        <v>0.2659532343056725</v>
      </c>
      <c r="E31" s="145">
        <f t="shared" si="8"/>
        <v>0.2651399330911184</v>
      </c>
      <c r="F31" s="89">
        <f t="shared" si="8"/>
        <v>0.37178105689090235</v>
      </c>
      <c r="G31" s="210">
        <f t="shared" si="8"/>
        <v>0.2937428482263602</v>
      </c>
      <c r="H31" s="145">
        <f t="shared" si="8"/>
        <v>0.3360262138814418</v>
      </c>
      <c r="I31" s="210">
        <f t="shared" si="8"/>
        <v>0.38039446138024746</v>
      </c>
      <c r="J31" s="67">
        <f t="shared" si="8"/>
        <v>0.39442200716299625</v>
      </c>
      <c r="K31" s="210">
        <f t="shared" si="8"/>
        <v>0.38727956164793453</v>
      </c>
      <c r="L31" s="210">
        <f t="shared" si="8"/>
        <v>0.3835336678725638</v>
      </c>
      <c r="M31" s="210">
        <f t="shared" si="8"/>
        <v>0.08706401766004412</v>
      </c>
      <c r="N31" s="145">
        <f t="shared" si="8"/>
        <v>0.2655728489618101</v>
      </c>
      <c r="O31" s="89">
        <f t="shared" si="8"/>
        <v>-0.01896207584830334</v>
      </c>
      <c r="P31" s="210">
        <f t="shared" si="8"/>
        <v>-0.07672634271099743</v>
      </c>
      <c r="Q31" s="210">
        <f t="shared" si="8"/>
        <v>-0.04428251121076232</v>
      </c>
      <c r="R31" s="210">
        <f t="shared" si="8"/>
        <v>-0.009803921568627416</v>
      </c>
      <c r="S31" s="145">
        <f t="shared" si="8"/>
        <v>0.2210526315789474</v>
      </c>
      <c r="T31" s="89">
        <f t="shared" si="8"/>
        <v>0.10152284263959399</v>
      </c>
      <c r="U31" s="197">
        <v>0</v>
      </c>
      <c r="V31" s="223">
        <v>0</v>
      </c>
      <c r="W31" s="174">
        <v>0</v>
      </c>
      <c r="X31" s="223">
        <v>0</v>
      </c>
      <c r="Y31" s="198">
        <v>0</v>
      </c>
      <c r="Z31" s="223">
        <v>0</v>
      </c>
    </row>
    <row r="32" spans="1:26" ht="13.5" thickBot="1">
      <c r="A32" s="425" t="s">
        <v>27</v>
      </c>
      <c r="B32" s="116">
        <v>2007</v>
      </c>
      <c r="C32" s="202">
        <f>SUM(C14+C26)</f>
        <v>19900</v>
      </c>
      <c r="D32" s="213">
        <f aca="true" t="shared" si="9" ref="D32:Z32">SUM(D14+D26)</f>
        <v>22076</v>
      </c>
      <c r="E32" s="151">
        <f t="shared" si="9"/>
        <v>41976</v>
      </c>
      <c r="F32" s="125">
        <f t="shared" si="9"/>
        <v>7663</v>
      </c>
      <c r="G32" s="125">
        <f t="shared" si="9"/>
        <v>8061</v>
      </c>
      <c r="H32" s="125">
        <f t="shared" si="9"/>
        <v>15724</v>
      </c>
      <c r="I32" s="213">
        <f t="shared" si="9"/>
        <v>0</v>
      </c>
      <c r="J32" s="240">
        <f t="shared" si="9"/>
        <v>0</v>
      </c>
      <c r="K32" s="213">
        <f t="shared" si="9"/>
        <v>0</v>
      </c>
      <c r="L32" s="213">
        <f t="shared" si="9"/>
        <v>0</v>
      </c>
      <c r="M32" s="213">
        <f t="shared" si="9"/>
        <v>0</v>
      </c>
      <c r="N32" s="151">
        <f t="shared" si="9"/>
        <v>0</v>
      </c>
      <c r="O32" s="125">
        <f t="shared" si="9"/>
        <v>0</v>
      </c>
      <c r="P32" s="213">
        <f t="shared" si="9"/>
        <v>0</v>
      </c>
      <c r="Q32" s="213">
        <f t="shared" si="9"/>
        <v>0</v>
      </c>
      <c r="R32" s="125">
        <f t="shared" si="9"/>
        <v>0</v>
      </c>
      <c r="S32" s="125">
        <f t="shared" si="9"/>
        <v>0</v>
      </c>
      <c r="T32" s="125">
        <f t="shared" si="9"/>
        <v>0</v>
      </c>
      <c r="U32" s="202">
        <f t="shared" si="9"/>
        <v>7663</v>
      </c>
      <c r="V32" s="213">
        <f t="shared" si="9"/>
        <v>8061</v>
      </c>
      <c r="W32" s="151">
        <f t="shared" si="9"/>
        <v>15724</v>
      </c>
      <c r="X32" s="213">
        <f t="shared" si="9"/>
        <v>0</v>
      </c>
      <c r="Y32" s="240">
        <f t="shared" si="9"/>
        <v>0</v>
      </c>
      <c r="Z32" s="213">
        <f t="shared" si="9"/>
        <v>0</v>
      </c>
    </row>
    <row r="33" spans="1:26" ht="13.5" thickBot="1">
      <c r="A33" s="425"/>
      <c r="B33" s="117">
        <v>2008</v>
      </c>
      <c r="C33" s="203">
        <f>SUM(C15+C27)</f>
        <v>22777</v>
      </c>
      <c r="D33" s="214">
        <f aca="true" t="shared" si="10" ref="D33:Z33">SUM(D15+D27)</f>
        <v>23853</v>
      </c>
      <c r="E33" s="173">
        <f t="shared" si="10"/>
        <v>46630</v>
      </c>
      <c r="F33" s="127">
        <f t="shared" si="10"/>
        <v>7967</v>
      </c>
      <c r="G33" s="127">
        <f t="shared" si="10"/>
        <v>7921</v>
      </c>
      <c r="H33" s="127">
        <f t="shared" si="10"/>
        <v>15888</v>
      </c>
      <c r="I33" s="214">
        <f t="shared" si="10"/>
        <v>0</v>
      </c>
      <c r="J33" s="241">
        <f t="shared" si="10"/>
        <v>0</v>
      </c>
      <c r="K33" s="214">
        <f t="shared" si="10"/>
        <v>0</v>
      </c>
      <c r="L33" s="214">
        <f t="shared" si="10"/>
        <v>0</v>
      </c>
      <c r="M33" s="173">
        <f t="shared" si="10"/>
        <v>0</v>
      </c>
      <c r="N33" s="127">
        <f t="shared" si="10"/>
        <v>0</v>
      </c>
      <c r="O33" s="127">
        <f t="shared" si="10"/>
        <v>0</v>
      </c>
      <c r="P33" s="214">
        <f t="shared" si="10"/>
        <v>0</v>
      </c>
      <c r="Q33" s="214">
        <f t="shared" si="10"/>
        <v>0</v>
      </c>
      <c r="R33" s="127">
        <f t="shared" si="10"/>
        <v>0</v>
      </c>
      <c r="S33" s="127">
        <f t="shared" si="10"/>
        <v>0</v>
      </c>
      <c r="T33" s="127">
        <f t="shared" si="10"/>
        <v>0</v>
      </c>
      <c r="U33" s="203">
        <f t="shared" si="10"/>
        <v>7967</v>
      </c>
      <c r="V33" s="214">
        <f t="shared" si="10"/>
        <v>7921</v>
      </c>
      <c r="W33" s="173">
        <f t="shared" si="10"/>
        <v>15888</v>
      </c>
      <c r="X33" s="214">
        <f t="shared" si="10"/>
        <v>0</v>
      </c>
      <c r="Y33" s="241">
        <f t="shared" si="10"/>
        <v>0</v>
      </c>
      <c r="Z33" s="214">
        <f t="shared" si="10"/>
        <v>0</v>
      </c>
    </row>
    <row r="34" spans="1:26" ht="13.5" thickBot="1">
      <c r="A34" s="425"/>
      <c r="B34" s="118" t="s">
        <v>0</v>
      </c>
      <c r="C34" s="68">
        <f aca="true" t="shared" si="11" ref="C34:H34">C33/C32-1</f>
        <v>0.14457286432160799</v>
      </c>
      <c r="D34" s="210">
        <f t="shared" si="11"/>
        <v>0.08049465482877327</v>
      </c>
      <c r="E34" s="145">
        <f t="shared" si="11"/>
        <v>0.11087287974080429</v>
      </c>
      <c r="F34" s="89">
        <f t="shared" si="11"/>
        <v>0.03967114707033792</v>
      </c>
      <c r="G34" s="89">
        <f t="shared" si="11"/>
        <v>-0.01736757226150598</v>
      </c>
      <c r="H34" s="89">
        <f t="shared" si="11"/>
        <v>0.01042991605189525</v>
      </c>
      <c r="I34" s="223">
        <v>0</v>
      </c>
      <c r="J34" s="198">
        <v>0</v>
      </c>
      <c r="K34" s="223">
        <v>0</v>
      </c>
      <c r="L34" s="223">
        <v>0</v>
      </c>
      <c r="M34" s="174">
        <v>0</v>
      </c>
      <c r="N34" s="178">
        <v>0</v>
      </c>
      <c r="O34" s="178">
        <v>0</v>
      </c>
      <c r="P34" s="223">
        <v>0</v>
      </c>
      <c r="Q34" s="223">
        <v>0</v>
      </c>
      <c r="R34" s="178">
        <v>0</v>
      </c>
      <c r="S34" s="178">
        <v>0</v>
      </c>
      <c r="T34" s="178">
        <v>0</v>
      </c>
      <c r="U34" s="68">
        <f>U33/U32-1</f>
        <v>0.03967114707033792</v>
      </c>
      <c r="V34" s="210">
        <f>V33/V32-1</f>
        <v>-0.01736757226150598</v>
      </c>
      <c r="W34" s="145">
        <f>W33/W32-1</f>
        <v>0.01042991605189525</v>
      </c>
      <c r="X34" s="223">
        <v>0</v>
      </c>
      <c r="Y34" s="198">
        <v>0</v>
      </c>
      <c r="Z34" s="223">
        <v>0</v>
      </c>
    </row>
    <row r="35" spans="1:26" ht="12.75">
      <c r="A35" s="394" t="s">
        <v>32</v>
      </c>
      <c r="B35" s="116">
        <v>2007</v>
      </c>
      <c r="C35" s="202">
        <v>5</v>
      </c>
      <c r="D35" s="213">
        <v>5</v>
      </c>
      <c r="E35" s="80">
        <f>SUM(C35:D35)</f>
        <v>10</v>
      </c>
      <c r="F35" s="217">
        <v>2</v>
      </c>
      <c r="G35" s="217">
        <v>2</v>
      </c>
      <c r="H35" s="36">
        <f>SUM(F35:G35)</f>
        <v>4</v>
      </c>
      <c r="I35" s="224">
        <v>0</v>
      </c>
      <c r="J35" s="226">
        <v>0</v>
      </c>
      <c r="K35" s="218">
        <f>SUM(I35:J35)</f>
        <v>0</v>
      </c>
      <c r="L35" s="224">
        <v>0</v>
      </c>
      <c r="M35" s="224">
        <v>0</v>
      </c>
      <c r="N35" s="36">
        <f>SUM(L35:M35)</f>
        <v>0</v>
      </c>
      <c r="O35" s="213">
        <v>0</v>
      </c>
      <c r="P35" s="213">
        <v>0</v>
      </c>
      <c r="Q35" s="36">
        <f>SUM(O35:P35)</f>
        <v>0</v>
      </c>
      <c r="R35" s="224">
        <v>0</v>
      </c>
      <c r="S35" s="224">
        <v>0</v>
      </c>
      <c r="T35" s="36">
        <f>SUM(R35:S35)</f>
        <v>0</v>
      </c>
      <c r="U35" s="235">
        <v>0</v>
      </c>
      <c r="V35" s="224">
        <v>0</v>
      </c>
      <c r="W35" s="217">
        <f>SUM(U35:V35)</f>
        <v>0</v>
      </c>
      <c r="X35" s="224">
        <v>2</v>
      </c>
      <c r="Y35" s="226">
        <v>2</v>
      </c>
      <c r="Z35" s="239">
        <f>SUM(X35:Y35)</f>
        <v>4</v>
      </c>
    </row>
    <row r="36" spans="1:26" ht="12.75">
      <c r="A36" s="395"/>
      <c r="B36" s="117">
        <v>2008</v>
      </c>
      <c r="C36" s="203">
        <v>10</v>
      </c>
      <c r="D36" s="214">
        <v>10</v>
      </c>
      <c r="E36" s="80">
        <f>SUM(C36:D36)</f>
        <v>20</v>
      </c>
      <c r="F36" s="218">
        <v>2</v>
      </c>
      <c r="G36" s="218">
        <v>3</v>
      </c>
      <c r="H36" s="36">
        <f>SUM(F36:G36)</f>
        <v>5</v>
      </c>
      <c r="I36" s="225">
        <v>0</v>
      </c>
      <c r="J36" s="227">
        <v>0</v>
      </c>
      <c r="K36" s="218">
        <f>SUM(I36:J36)</f>
        <v>0</v>
      </c>
      <c r="L36" s="225">
        <v>0</v>
      </c>
      <c r="M36" s="225">
        <v>0</v>
      </c>
      <c r="N36" s="36">
        <f>SUM(L36:M36)</f>
        <v>0</v>
      </c>
      <c r="O36" s="214">
        <v>0</v>
      </c>
      <c r="P36" s="214">
        <v>0</v>
      </c>
      <c r="Q36" s="36">
        <f>SUM(O36:P36)</f>
        <v>0</v>
      </c>
      <c r="R36" s="225">
        <v>0</v>
      </c>
      <c r="S36" s="225">
        <v>0</v>
      </c>
      <c r="T36" s="36">
        <f>SUM(R36:S36)</f>
        <v>0</v>
      </c>
      <c r="U36" s="236">
        <v>0</v>
      </c>
      <c r="V36" s="225">
        <v>0</v>
      </c>
      <c r="W36" s="80">
        <f>SUM(U36:V36)</f>
        <v>0</v>
      </c>
      <c r="X36" s="225">
        <v>2</v>
      </c>
      <c r="Y36" s="227">
        <v>3</v>
      </c>
      <c r="Z36" s="218">
        <f>SUM(X36:Y36)</f>
        <v>5</v>
      </c>
    </row>
    <row r="37" spans="1:26" ht="13.5" thickBot="1">
      <c r="A37" s="396"/>
      <c r="B37" s="118" t="s">
        <v>0</v>
      </c>
      <c r="C37" s="68">
        <f aca="true" t="shared" si="12" ref="C37:H37">C36/C35-1</f>
        <v>1</v>
      </c>
      <c r="D37" s="210">
        <f t="shared" si="12"/>
        <v>1</v>
      </c>
      <c r="E37" s="145">
        <f t="shared" si="12"/>
        <v>1</v>
      </c>
      <c r="F37" s="89">
        <f t="shared" si="12"/>
        <v>0</v>
      </c>
      <c r="G37" s="89">
        <f t="shared" si="12"/>
        <v>0.5</v>
      </c>
      <c r="H37" s="89">
        <f t="shared" si="12"/>
        <v>0.25</v>
      </c>
      <c r="I37" s="223">
        <v>0</v>
      </c>
      <c r="J37" s="198">
        <v>0</v>
      </c>
      <c r="K37" s="223">
        <v>0</v>
      </c>
      <c r="L37" s="223">
        <v>0</v>
      </c>
      <c r="M37" s="223">
        <v>0</v>
      </c>
      <c r="N37" s="174">
        <v>0</v>
      </c>
      <c r="O37" s="223">
        <v>0</v>
      </c>
      <c r="P37" s="223">
        <v>0</v>
      </c>
      <c r="Q37" s="223">
        <v>0</v>
      </c>
      <c r="R37" s="223">
        <v>0</v>
      </c>
      <c r="S37" s="223">
        <v>0</v>
      </c>
      <c r="T37" s="174">
        <v>0</v>
      </c>
      <c r="U37" s="197">
        <v>0</v>
      </c>
      <c r="V37" s="223">
        <v>0</v>
      </c>
      <c r="W37" s="174">
        <v>0</v>
      </c>
      <c r="X37" s="210">
        <f>X36/X35-1</f>
        <v>0</v>
      </c>
      <c r="Y37" s="67">
        <f>Y36/Y35-1</f>
        <v>0.5</v>
      </c>
      <c r="Z37" s="210">
        <f>Z36/Z35-1</f>
        <v>0.25</v>
      </c>
    </row>
    <row r="38" spans="1:26" ht="12.75">
      <c r="A38" s="402" t="s">
        <v>4</v>
      </c>
      <c r="B38" s="146">
        <v>2007</v>
      </c>
      <c r="C38" s="204">
        <f>SUM(C29+C32+C35)</f>
        <v>143806</v>
      </c>
      <c r="D38" s="215">
        <f aca="true" t="shared" si="13" ref="D38:Z38">SUM(D29+D32+D35)</f>
        <v>120572</v>
      </c>
      <c r="E38" s="206">
        <f t="shared" si="13"/>
        <v>264378</v>
      </c>
      <c r="F38" s="180">
        <f t="shared" si="13"/>
        <v>53138</v>
      </c>
      <c r="G38" s="180">
        <f t="shared" si="13"/>
        <v>46515</v>
      </c>
      <c r="H38" s="180">
        <f t="shared" si="13"/>
        <v>99653</v>
      </c>
      <c r="I38" s="215">
        <f t="shared" si="13"/>
        <v>27227</v>
      </c>
      <c r="J38" s="242">
        <f t="shared" si="13"/>
        <v>26246</v>
      </c>
      <c r="K38" s="215">
        <f t="shared" si="13"/>
        <v>53473</v>
      </c>
      <c r="L38" s="215">
        <f t="shared" si="13"/>
        <v>17138</v>
      </c>
      <c r="M38" s="206">
        <f t="shared" si="13"/>
        <v>11325</v>
      </c>
      <c r="N38" s="180">
        <f t="shared" si="13"/>
        <v>28463</v>
      </c>
      <c r="O38" s="180">
        <f t="shared" si="13"/>
        <v>1002</v>
      </c>
      <c r="P38" s="215">
        <f t="shared" si="13"/>
        <v>782</v>
      </c>
      <c r="Q38" s="215">
        <f t="shared" si="13"/>
        <v>1784</v>
      </c>
      <c r="R38" s="180">
        <f t="shared" si="13"/>
        <v>102</v>
      </c>
      <c r="S38" s="180">
        <f t="shared" si="13"/>
        <v>95</v>
      </c>
      <c r="T38" s="180">
        <f t="shared" si="13"/>
        <v>197</v>
      </c>
      <c r="U38" s="204">
        <f t="shared" si="13"/>
        <v>7663</v>
      </c>
      <c r="V38" s="215">
        <f t="shared" si="13"/>
        <v>8061</v>
      </c>
      <c r="W38" s="206">
        <f t="shared" si="13"/>
        <v>15724</v>
      </c>
      <c r="X38" s="215">
        <f t="shared" si="13"/>
        <v>2</v>
      </c>
      <c r="Y38" s="242">
        <f t="shared" si="13"/>
        <v>2</v>
      </c>
      <c r="Z38" s="215">
        <f t="shared" si="13"/>
        <v>4</v>
      </c>
    </row>
    <row r="39" spans="1:26" ht="12.75">
      <c r="A39" s="403"/>
      <c r="B39" s="117">
        <v>2008</v>
      </c>
      <c r="C39" s="205">
        <f>SUM(C30+C33+C36)</f>
        <v>179459</v>
      </c>
      <c r="D39" s="216">
        <f aca="true" t="shared" si="14" ref="D39:Z39">SUM(D30+D33+D36)</f>
        <v>148548</v>
      </c>
      <c r="E39" s="207">
        <f t="shared" si="14"/>
        <v>328007</v>
      </c>
      <c r="F39" s="182">
        <f t="shared" si="14"/>
        <v>70348</v>
      </c>
      <c r="G39" s="182">
        <f t="shared" si="14"/>
        <v>57671</v>
      </c>
      <c r="H39" s="182">
        <f t="shared" si="14"/>
        <v>128019</v>
      </c>
      <c r="I39" s="216">
        <f t="shared" si="14"/>
        <v>37584</v>
      </c>
      <c r="J39" s="243">
        <f t="shared" si="14"/>
        <v>36598</v>
      </c>
      <c r="K39" s="216">
        <f t="shared" si="14"/>
        <v>74182</v>
      </c>
      <c r="L39" s="216">
        <f t="shared" si="14"/>
        <v>23711</v>
      </c>
      <c r="M39" s="207">
        <f t="shared" si="14"/>
        <v>12311</v>
      </c>
      <c r="N39" s="182">
        <f t="shared" si="14"/>
        <v>36022</v>
      </c>
      <c r="O39" s="182">
        <f t="shared" si="14"/>
        <v>983</v>
      </c>
      <c r="P39" s="216">
        <f t="shared" si="14"/>
        <v>722</v>
      </c>
      <c r="Q39" s="216">
        <f t="shared" si="14"/>
        <v>1705</v>
      </c>
      <c r="R39" s="182">
        <f t="shared" si="14"/>
        <v>101</v>
      </c>
      <c r="S39" s="182">
        <f t="shared" si="14"/>
        <v>116</v>
      </c>
      <c r="T39" s="182">
        <f t="shared" si="14"/>
        <v>217</v>
      </c>
      <c r="U39" s="205">
        <f t="shared" si="14"/>
        <v>7967</v>
      </c>
      <c r="V39" s="216">
        <f t="shared" si="14"/>
        <v>7921</v>
      </c>
      <c r="W39" s="207">
        <f t="shared" si="14"/>
        <v>15888</v>
      </c>
      <c r="X39" s="216">
        <f t="shared" si="14"/>
        <v>2</v>
      </c>
      <c r="Y39" s="243">
        <f t="shared" si="14"/>
        <v>3</v>
      </c>
      <c r="Z39" s="216">
        <f t="shared" si="14"/>
        <v>5</v>
      </c>
    </row>
    <row r="40" spans="1:26" ht="13.5" thickBot="1">
      <c r="A40" s="404"/>
      <c r="B40" s="118" t="s">
        <v>0</v>
      </c>
      <c r="C40" s="68">
        <f>C39/C38-1</f>
        <v>0.24792428688649992</v>
      </c>
      <c r="D40" s="210">
        <f aca="true" t="shared" si="15" ref="D40:Z40">D39/D38-1</f>
        <v>0.23202733636333472</v>
      </c>
      <c r="E40" s="145">
        <f t="shared" si="15"/>
        <v>0.2406743375016076</v>
      </c>
      <c r="F40" s="89">
        <f t="shared" si="15"/>
        <v>0.3238736873800294</v>
      </c>
      <c r="G40" s="89">
        <f t="shared" si="15"/>
        <v>0.2398366118456412</v>
      </c>
      <c r="H40" s="89">
        <f t="shared" si="15"/>
        <v>0.2846477276148234</v>
      </c>
      <c r="I40" s="210">
        <f t="shared" si="15"/>
        <v>0.38039446138024746</v>
      </c>
      <c r="J40" s="67">
        <f t="shared" si="15"/>
        <v>0.39442200716299625</v>
      </c>
      <c r="K40" s="210">
        <f t="shared" si="15"/>
        <v>0.38727956164793453</v>
      </c>
      <c r="L40" s="210">
        <f t="shared" si="15"/>
        <v>0.3835336678725638</v>
      </c>
      <c r="M40" s="145">
        <f t="shared" si="15"/>
        <v>0.08706401766004412</v>
      </c>
      <c r="N40" s="89">
        <f t="shared" si="15"/>
        <v>0.2655728489618101</v>
      </c>
      <c r="O40" s="89">
        <f t="shared" si="15"/>
        <v>-0.01896207584830334</v>
      </c>
      <c r="P40" s="210">
        <f t="shared" si="15"/>
        <v>-0.07672634271099743</v>
      </c>
      <c r="Q40" s="210">
        <f t="shared" si="15"/>
        <v>-0.04428251121076232</v>
      </c>
      <c r="R40" s="89">
        <f t="shared" si="15"/>
        <v>-0.009803921568627416</v>
      </c>
      <c r="S40" s="89">
        <f t="shared" si="15"/>
        <v>0.2210526315789474</v>
      </c>
      <c r="T40" s="89">
        <f t="shared" si="15"/>
        <v>0.10152284263959399</v>
      </c>
      <c r="U40" s="68">
        <f t="shared" si="15"/>
        <v>0.03967114707033792</v>
      </c>
      <c r="V40" s="210">
        <f t="shared" si="15"/>
        <v>-0.01736757226150598</v>
      </c>
      <c r="W40" s="145">
        <f t="shared" si="15"/>
        <v>0.01042991605189525</v>
      </c>
      <c r="X40" s="210">
        <f t="shared" si="15"/>
        <v>0</v>
      </c>
      <c r="Y40" s="67">
        <f t="shared" si="15"/>
        <v>0.5</v>
      </c>
      <c r="Z40" s="210">
        <f t="shared" si="15"/>
        <v>0.25</v>
      </c>
    </row>
  </sheetData>
  <sheetProtection/>
  <mergeCells count="24"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I8:K9"/>
    <mergeCell ref="L8:N9"/>
    <mergeCell ref="A8:A10"/>
    <mergeCell ref="B8:B10"/>
    <mergeCell ref="C8:E9"/>
    <mergeCell ref="F8:H9"/>
    <mergeCell ref="U8:W9"/>
    <mergeCell ref="X8:Z9"/>
    <mergeCell ref="O8:Q9"/>
    <mergeCell ref="R8:T9"/>
    <mergeCell ref="A2:Z2"/>
    <mergeCell ref="A3:Z3"/>
    <mergeCell ref="A5:Z5"/>
    <mergeCell ref="I7:Z7"/>
  </mergeCells>
  <printOptions/>
  <pageMargins left="0.75" right="0.75" top="1" bottom="1" header="0.5" footer="0.5"/>
  <pageSetup fitToHeight="1" fitToWidth="1" horizontalDpi="600" verticalDpi="600" orientation="landscape" paperSize="9" scale="47" r:id="rId1"/>
  <headerFooter alignWithMargins="0">
    <oddHeader>&amp;R14.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14.00390625" style="0" customWidth="1"/>
    <col min="2" max="2" width="5.00390625" style="0" customWidth="1"/>
    <col min="3" max="26" width="6.75390625" style="0" customWidth="1"/>
  </cols>
  <sheetData>
    <row r="1" spans="1:2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X1" s="3"/>
      <c r="Y1" s="3"/>
      <c r="Z1" s="3"/>
    </row>
    <row r="2" spans="1:26" ht="14.25">
      <c r="A2" s="411" t="s">
        <v>15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>
      <c r="A3" s="399" t="s">
        <v>16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X4" s="3"/>
      <c r="Y4" s="3"/>
      <c r="Z4" s="3"/>
    </row>
    <row r="5" spans="1:26" ht="12.75">
      <c r="A5" s="400" t="s">
        <v>37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3"/>
      <c r="Y6" s="3"/>
      <c r="Z6" s="3"/>
    </row>
    <row r="7" spans="1:26" ht="13.5" thickBot="1">
      <c r="A7" s="5"/>
      <c r="B7" s="5"/>
      <c r="C7" s="5"/>
      <c r="D7" s="5"/>
      <c r="E7" s="5"/>
      <c r="F7" s="5"/>
      <c r="G7" s="5"/>
      <c r="H7" s="5"/>
      <c r="I7" s="397" t="s">
        <v>25</v>
      </c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401"/>
    </row>
    <row r="8" spans="1:26" ht="13.5" customHeight="1" thickBot="1">
      <c r="A8" s="446" t="s">
        <v>26</v>
      </c>
      <c r="B8" s="418" t="s">
        <v>5</v>
      </c>
      <c r="C8" s="416" t="s">
        <v>20</v>
      </c>
      <c r="D8" s="417"/>
      <c r="E8" s="418"/>
      <c r="F8" s="405" t="s">
        <v>12</v>
      </c>
      <c r="G8" s="406"/>
      <c r="H8" s="407"/>
      <c r="I8" s="414" t="s">
        <v>13</v>
      </c>
      <c r="J8" s="414"/>
      <c r="K8" s="435"/>
      <c r="L8" s="438" t="s">
        <v>14</v>
      </c>
      <c r="M8" s="439"/>
      <c r="N8" s="440"/>
      <c r="O8" s="437" t="s">
        <v>21</v>
      </c>
      <c r="P8" s="414"/>
      <c r="Q8" s="435"/>
      <c r="R8" s="438" t="s">
        <v>17</v>
      </c>
      <c r="S8" s="439"/>
      <c r="T8" s="440"/>
      <c r="U8" s="438" t="s">
        <v>18</v>
      </c>
      <c r="V8" s="439"/>
      <c r="W8" s="440"/>
      <c r="X8" s="438" t="s">
        <v>30</v>
      </c>
      <c r="Y8" s="439"/>
      <c r="Z8" s="440"/>
    </row>
    <row r="9" spans="1:26" ht="13.5" customHeight="1" thickBot="1">
      <c r="A9" s="446"/>
      <c r="B9" s="435"/>
      <c r="C9" s="419"/>
      <c r="D9" s="420"/>
      <c r="E9" s="421"/>
      <c r="F9" s="408"/>
      <c r="G9" s="409"/>
      <c r="H9" s="410"/>
      <c r="I9" s="420"/>
      <c r="J9" s="420"/>
      <c r="K9" s="421"/>
      <c r="L9" s="408"/>
      <c r="M9" s="409"/>
      <c r="N9" s="410"/>
      <c r="O9" s="419"/>
      <c r="P9" s="420"/>
      <c r="Q9" s="421"/>
      <c r="R9" s="422"/>
      <c r="S9" s="423"/>
      <c r="T9" s="424"/>
      <c r="U9" s="408"/>
      <c r="V9" s="409"/>
      <c r="W9" s="410"/>
      <c r="X9" s="408"/>
      <c r="Y9" s="409"/>
      <c r="Z9" s="410"/>
    </row>
    <row r="10" spans="1:26" ht="13.5" customHeight="1" thickBot="1">
      <c r="A10" s="446"/>
      <c r="B10" s="421"/>
      <c r="C10" s="81" t="s">
        <v>1</v>
      </c>
      <c r="D10" s="61" t="s">
        <v>2</v>
      </c>
      <c r="E10" s="82" t="s">
        <v>3</v>
      </c>
      <c r="F10" s="60" t="s">
        <v>1</v>
      </c>
      <c r="G10" s="44" t="s">
        <v>2</v>
      </c>
      <c r="H10" s="63" t="s">
        <v>3</v>
      </c>
      <c r="I10" s="61" t="s">
        <v>1</v>
      </c>
      <c r="J10" s="45" t="s">
        <v>2</v>
      </c>
      <c r="K10" s="63" t="s">
        <v>3</v>
      </c>
      <c r="L10" s="76" t="s">
        <v>1</v>
      </c>
      <c r="M10" s="44" t="s">
        <v>2</v>
      </c>
      <c r="N10" s="59" t="s">
        <v>3</v>
      </c>
      <c r="O10" s="46" t="s">
        <v>1</v>
      </c>
      <c r="P10" s="46" t="s">
        <v>2</v>
      </c>
      <c r="Q10" s="46" t="s">
        <v>3</v>
      </c>
      <c r="R10" s="12" t="s">
        <v>1</v>
      </c>
      <c r="S10" s="13" t="s">
        <v>2</v>
      </c>
      <c r="T10" s="14" t="s">
        <v>3</v>
      </c>
      <c r="U10" s="60" t="s">
        <v>1</v>
      </c>
      <c r="V10" s="44" t="s">
        <v>2</v>
      </c>
      <c r="W10" s="63" t="s">
        <v>3</v>
      </c>
      <c r="X10" s="60" t="s">
        <v>1</v>
      </c>
      <c r="Y10" s="61" t="s">
        <v>2</v>
      </c>
      <c r="Z10" s="63" t="s">
        <v>3</v>
      </c>
    </row>
    <row r="11" spans="1:26" ht="13.5" customHeight="1" thickBot="1">
      <c r="A11" s="446" t="s">
        <v>7</v>
      </c>
      <c r="B11" s="116">
        <v>2007</v>
      </c>
      <c r="C11" s="15">
        <f>sz_gk_forg_2008_01!C11+sz_gk_forg_2008_02!C11+sz_gk_forg_2008_03!C11+sz_gk_forg_2008_04!C11+sz_gk_forg_2008_05!C11</f>
        <v>275409</v>
      </c>
      <c r="D11" s="16">
        <f>sz_gk_forg_2008_01!D11+sz_gk_forg_2008_02!D11+sz_gk_forg_2008_03!D11+sz_gk_forg_2008_04!D11+sz_gk_forg_2008_05!D11</f>
        <v>193719</v>
      </c>
      <c r="E11" s="17">
        <f>SUM(C11:D11)</f>
        <v>469128</v>
      </c>
      <c r="F11" s="15">
        <f>sz_gk_forg_2008_01!F11+sz_gk_forg_2008_02!F11+sz_gk_forg_2008_03!F11+sz_gk_forg_2008_04!F11+sz_gk_forg_2008_05!F11</f>
        <v>57814</v>
      </c>
      <c r="G11" s="16">
        <f>sz_gk_forg_2008_01!G11+sz_gk_forg_2008_02!G11+sz_gk_forg_2008_03!G11+sz_gk_forg_2008_04!G11+sz_gk_forg_2008_05!G11</f>
        <v>46498</v>
      </c>
      <c r="H11" s="17">
        <f>SUM(F11:G11)</f>
        <v>104312</v>
      </c>
      <c r="I11" s="15">
        <f>sz_gk_forg_2008_01!I11+sz_gk_forg_2008_02!I11+sz_gk_forg_2008_03!I11+sz_gk_forg_2008_04!I11+sz_gk_forg_2008_05!I11</f>
        <v>42131</v>
      </c>
      <c r="J11" s="16">
        <f>sz_gk_forg_2008_01!J11+sz_gk_forg_2008_02!J11+sz_gk_forg_2008_03!J11+sz_gk_forg_2008_04!J11+sz_gk_forg_2008_05!J11</f>
        <v>34133</v>
      </c>
      <c r="K11" s="17">
        <f>SUM(I11:J11)</f>
        <v>76264</v>
      </c>
      <c r="L11" s="15">
        <f>sz_gk_forg_2008_01!L11+sz_gk_forg_2008_02!L11+sz_gk_forg_2008_03!L11+sz_gk_forg_2008_04!L11+sz_gk_forg_2008_05!L11</f>
        <v>11951</v>
      </c>
      <c r="M11" s="16">
        <f>sz_gk_forg_2008_01!M11+sz_gk_forg_2008_02!M11+sz_gk_forg_2008_03!M11+sz_gk_forg_2008_04!M11+sz_gk_forg_2008_05!M11</f>
        <v>9271</v>
      </c>
      <c r="N11" s="17">
        <f>SUM(L11:M11)</f>
        <v>21222</v>
      </c>
      <c r="O11" s="15">
        <f>sz_gk_forg_2008_01!O11+sz_gk_forg_2008_02!O11+sz_gk_forg_2008_03!O11+sz_gk_forg_2008_04!O11+sz_gk_forg_2008_05!O11</f>
        <v>3645</v>
      </c>
      <c r="P11" s="16">
        <f>sz_gk_forg_2008_01!P11+sz_gk_forg_2008_02!P11+sz_gk_forg_2008_03!P11+sz_gk_forg_2008_04!P11+sz_gk_forg_2008_05!P11</f>
        <v>3032</v>
      </c>
      <c r="Q11" s="17">
        <f>SUM(O11:P11)</f>
        <v>6677</v>
      </c>
      <c r="R11" s="15">
        <f>sz_gk_forg_2008_01!R11+sz_gk_forg_2008_02!R11+sz_gk_forg_2008_03!R11+sz_gk_forg_2008_04!R11+sz_gk_forg_2008_05!R11</f>
        <v>87</v>
      </c>
      <c r="S11" s="16">
        <f>sz_gk_forg_2008_01!S11+sz_gk_forg_2008_02!S11+sz_gk_forg_2008_03!S11+sz_gk_forg_2008_04!S11+sz_gk_forg_2008_05!S11</f>
        <v>62</v>
      </c>
      <c r="T11" s="17">
        <f>SUM(R11:S11)</f>
        <v>149</v>
      </c>
      <c r="U11" s="15">
        <f>sz_gk_forg_2008_01!U11+sz_gk_forg_2008_02!U11+sz_gk_forg_2008_03!U11+sz_gk_forg_2008_04!U11</f>
        <v>0</v>
      </c>
      <c r="V11" s="16">
        <f>sz_gk_forg_2008_01!V11+sz_gk_forg_2008_02!V11+sz_gk_forg_2008_03!V11+sz_gk_forg_2008_04!V11</f>
        <v>0</v>
      </c>
      <c r="W11" s="17">
        <f>SUM(U11:V11)</f>
        <v>0</v>
      </c>
      <c r="X11" s="196">
        <f>sz_gk_forg_2008_01!X11+sz_gk_forg_2008_02!X11+sz_gk_forg_2008_03!X11+sz_gk_forg_2008_04!X11</f>
        <v>0</v>
      </c>
      <c r="Y11" s="33">
        <f>sz_gk_forg_2008_01!Y11+sz_gk_forg_2008_02!Y11+sz_gk_forg_2008_03!Y11+sz_gk_forg_2008_04!Y11</f>
        <v>0</v>
      </c>
      <c r="Z11" s="77">
        <f>SUM(X11:Y11)</f>
        <v>0</v>
      </c>
    </row>
    <row r="12" spans="1:26" ht="13.5" customHeight="1" thickBot="1">
      <c r="A12" s="446"/>
      <c r="B12" s="117">
        <v>2008</v>
      </c>
      <c r="C12" s="20">
        <f>sz_gk_forg_2008_01!C12+sz_gk_forg_2008_02!C12+sz_gk_forg_2008_03!C12+sz_gk_forg_2008_04!C12+sz_gk_forg_2008_05!C12</f>
        <v>280882</v>
      </c>
      <c r="D12" s="21">
        <f>sz_gk_forg_2008_01!D12+sz_gk_forg_2008_02!D12+sz_gk_forg_2008_03!D12+sz_gk_forg_2008_04!D12+sz_gk_forg_2008_05!D12</f>
        <v>222436</v>
      </c>
      <c r="E12" s="22">
        <f>SUM(C12:D12)</f>
        <v>503318</v>
      </c>
      <c r="F12" s="20">
        <f>sz_gk_forg_2008_01!F12+sz_gk_forg_2008_02!F12+sz_gk_forg_2008_03!F12+sz_gk_forg_2008_04!F12+sz_gk_forg_2008_05!F12</f>
        <v>71882</v>
      </c>
      <c r="G12" s="21">
        <f>sz_gk_forg_2008_01!G12+sz_gk_forg_2008_02!G12+sz_gk_forg_2008_03!G12+sz_gk_forg_2008_04!G12+sz_gk_forg_2008_05!G12</f>
        <v>60098</v>
      </c>
      <c r="H12" s="22">
        <f aca="true" t="shared" si="0" ref="H12:H27">SUM(F12:G12)</f>
        <v>131980</v>
      </c>
      <c r="I12" s="20">
        <f>sz_gk_forg_2008_01!I12+sz_gk_forg_2008_02!I12+sz_gk_forg_2008_03!I12+sz_gk_forg_2008_04!I12+sz_gk_forg_2008_05!I12</f>
        <v>58023</v>
      </c>
      <c r="J12" s="21">
        <f>sz_gk_forg_2008_01!J12+sz_gk_forg_2008_02!J12+sz_gk_forg_2008_03!J12+sz_gk_forg_2008_04!J12+sz_gk_forg_2008_05!J12</f>
        <v>49107</v>
      </c>
      <c r="K12" s="22">
        <f>SUM(I12:J12)</f>
        <v>107130</v>
      </c>
      <c r="L12" s="20">
        <f>sz_gk_forg_2008_01!L12+sz_gk_forg_2008_02!L12+sz_gk_forg_2008_03!L12+sz_gk_forg_2008_04!L12+sz_gk_forg_2008_05!L12</f>
        <v>10708</v>
      </c>
      <c r="M12" s="21">
        <f>sz_gk_forg_2008_01!M12+sz_gk_forg_2008_02!M12+sz_gk_forg_2008_03!M12+sz_gk_forg_2008_04!M12+sz_gk_forg_2008_05!M12</f>
        <v>8470</v>
      </c>
      <c r="N12" s="22">
        <f>SUM(L12:M12)</f>
        <v>19178</v>
      </c>
      <c r="O12" s="20">
        <f>sz_gk_forg_2008_01!O12+sz_gk_forg_2008_02!O12+sz_gk_forg_2008_03!O12+sz_gk_forg_2008_04!O12+sz_gk_forg_2008_05!O12</f>
        <v>3113</v>
      </c>
      <c r="P12" s="21">
        <f>sz_gk_forg_2008_01!P12+sz_gk_forg_2008_02!P12+sz_gk_forg_2008_03!P12+sz_gk_forg_2008_04!P12+sz_gk_forg_2008_05!P12</f>
        <v>2467</v>
      </c>
      <c r="Q12" s="22">
        <f>SUM(O12:P12)</f>
        <v>5580</v>
      </c>
      <c r="R12" s="20">
        <f>sz_gk_forg_2008_01!R12+sz_gk_forg_2008_02!R12+sz_gk_forg_2008_03!R12+sz_gk_forg_2008_04!R12+sz_gk_forg_2008_05!R12</f>
        <v>38</v>
      </c>
      <c r="S12" s="21">
        <f>sz_gk_forg_2008_01!S12+sz_gk_forg_2008_02!S12+sz_gk_forg_2008_03!S12+sz_gk_forg_2008_04!S12+sz_gk_forg_2008_05!S12</f>
        <v>54</v>
      </c>
      <c r="T12" s="22">
        <f>SUM(R12:S12)</f>
        <v>92</v>
      </c>
      <c r="U12" s="20">
        <f>sz_gk_forg_2008_01!U12+sz_gk_forg_2008_02!U12+sz_gk_forg_2008_03!U12+sz_gk_forg_2008_04!U12</f>
        <v>0</v>
      </c>
      <c r="V12" s="21">
        <f>sz_gk_forg_2008_01!V12+sz_gk_forg_2008_02!V12+sz_gk_forg_2008_03!V12+sz_gk_forg_2008_04!V12</f>
        <v>0</v>
      </c>
      <c r="W12" s="22">
        <f>SUM(U12:V12)</f>
        <v>0</v>
      </c>
      <c r="X12" s="20">
        <f>sz_gk_forg_2008_01!X12+sz_gk_forg_2008_02!X12+sz_gk_forg_2008_03!X12+sz_gk_forg_2008_04!X12</f>
        <v>0</v>
      </c>
      <c r="Y12" s="33">
        <f>sz_gk_forg_2008_01!Y12+sz_gk_forg_2008_02!Y12+sz_gk_forg_2008_03!Y12+sz_gk_forg_2008_04!Y12</f>
        <v>0</v>
      </c>
      <c r="Z12" s="22">
        <f>SUM(X12:Y12)</f>
        <v>0</v>
      </c>
    </row>
    <row r="13" spans="1:26" ht="13.5" customHeight="1" thickBot="1">
      <c r="A13" s="446"/>
      <c r="B13" s="118" t="s">
        <v>0</v>
      </c>
      <c r="C13" s="89">
        <f>C12/C11-1</f>
        <v>0.019872262707464117</v>
      </c>
      <c r="D13" s="71">
        <f>D12/D11-1</f>
        <v>0.14824049267237593</v>
      </c>
      <c r="E13" s="129">
        <f>E12/E11-1</f>
        <v>0.07287989631827552</v>
      </c>
      <c r="F13" s="26">
        <f aca="true" t="shared" si="1" ref="F13:T13">F12/F11-1</f>
        <v>0.2433320648977757</v>
      </c>
      <c r="G13" s="27">
        <f t="shared" si="1"/>
        <v>0.2924856983096047</v>
      </c>
      <c r="H13" s="25">
        <f t="shared" si="1"/>
        <v>0.26524273333844617</v>
      </c>
      <c r="I13" s="26">
        <f>I12/I11-1</f>
        <v>0.3772044337898459</v>
      </c>
      <c r="J13" s="27">
        <f>J12/J11-1</f>
        <v>0.43869569038760137</v>
      </c>
      <c r="K13" s="25">
        <f>K12/K11-1</f>
        <v>0.40472568970943046</v>
      </c>
      <c r="L13" s="26">
        <f t="shared" si="1"/>
        <v>-0.10400803280060245</v>
      </c>
      <c r="M13" s="27">
        <f t="shared" si="1"/>
        <v>-0.08639844676949626</v>
      </c>
      <c r="N13" s="25">
        <f t="shared" si="1"/>
        <v>-0.09631514466120061</v>
      </c>
      <c r="O13" s="89">
        <f t="shared" si="1"/>
        <v>-0.14595336076817556</v>
      </c>
      <c r="P13" s="71">
        <f t="shared" si="1"/>
        <v>-0.18634564643799467</v>
      </c>
      <c r="Q13" s="25">
        <f t="shared" si="1"/>
        <v>-0.16429534221955966</v>
      </c>
      <c r="R13" s="26">
        <f t="shared" si="1"/>
        <v>-0.5632183908045977</v>
      </c>
      <c r="S13" s="27">
        <f t="shared" si="1"/>
        <v>-0.12903225806451613</v>
      </c>
      <c r="T13" s="25">
        <f t="shared" si="1"/>
        <v>-0.3825503355704698</v>
      </c>
      <c r="U13" s="140">
        <v>0</v>
      </c>
      <c r="V13" s="62">
        <v>0</v>
      </c>
      <c r="W13" s="58">
        <v>0</v>
      </c>
      <c r="X13" s="140">
        <v>0</v>
      </c>
      <c r="Y13" s="62">
        <v>0</v>
      </c>
      <c r="Z13" s="58">
        <v>0</v>
      </c>
    </row>
    <row r="14" spans="1:26" ht="13.5" customHeight="1" thickBot="1">
      <c r="A14" s="446" t="s">
        <v>8</v>
      </c>
      <c r="B14" s="119">
        <v>2007</v>
      </c>
      <c r="C14" s="15">
        <f>sz_gk_forg_2008_01!C14+sz_gk_forg_2008_02!C14+sz_gk_forg_2008_03!C14+sz_gk_forg_2008_04!C14+sz_gk_forg_2008_05!C14</f>
        <v>99139</v>
      </c>
      <c r="D14" s="16">
        <f>sz_gk_forg_2008_01!D14+sz_gk_forg_2008_02!D14+sz_gk_forg_2008_03!D14+sz_gk_forg_2008_04!D14+sz_gk_forg_2008_05!D14</f>
        <v>104045</v>
      </c>
      <c r="E14" s="17">
        <f>SUM(C14:D14)</f>
        <v>203184</v>
      </c>
      <c r="F14" s="15">
        <f>sz_gk_forg_2008_01!F14+sz_gk_forg_2008_02!F14+sz_gk_forg_2008_03!F14+sz_gk_forg_2008_04!F14+sz_gk_forg_2008_05!F14</f>
        <v>38493</v>
      </c>
      <c r="G14" s="16">
        <f>sz_gk_forg_2008_01!G14+sz_gk_forg_2008_02!G14+sz_gk_forg_2008_03!G14+sz_gk_forg_2008_04!G14+sz_gk_forg_2008_05!G14</f>
        <v>39943</v>
      </c>
      <c r="H14" s="17">
        <f t="shared" si="0"/>
        <v>78436</v>
      </c>
      <c r="I14" s="15">
        <f>sz_gk_forg_2008_01!I14+sz_gk_forg_2008_02!I14+sz_gk_forg_2008_03!I14+sz_gk_forg_2008_04!I14+sz_gk_forg_2008_05!I14</f>
        <v>0</v>
      </c>
      <c r="J14" s="16">
        <f>sz_gk_forg_2008_01!J14+sz_gk_forg_2008_02!J14+sz_gk_forg_2008_03!J14+sz_gk_forg_2008_04!J14+sz_gk_forg_2008_05!J14</f>
        <v>0</v>
      </c>
      <c r="K14" s="17">
        <v>0</v>
      </c>
      <c r="L14" s="15">
        <f>sz_gk_forg_2008_01!L14+sz_gk_forg_2008_02!L14+sz_gk_forg_2008_03!L14+sz_gk_forg_2008_04!L14+sz_gk_forg_2008_05!L14</f>
        <v>0</v>
      </c>
      <c r="M14" s="16">
        <f>sz_gk_forg_2008_01!M14+sz_gk_forg_2008_02!M14+sz_gk_forg_2008_03!M14+sz_gk_forg_2008_04!M14+sz_gk_forg_2008_05!M14</f>
        <v>0</v>
      </c>
      <c r="N14" s="17">
        <f>SUM(L14:M14)</f>
        <v>0</v>
      </c>
      <c r="O14" s="15">
        <f>sz_gk_forg_2008_01!O14+sz_gk_forg_2008_02!O14+sz_gk_forg_2008_03!O14+sz_gk_forg_2008_04!O14+sz_gk_forg_2008_05!O14</f>
        <v>0</v>
      </c>
      <c r="P14" s="16">
        <f>sz_gk_forg_2008_01!P14+sz_gk_forg_2008_02!P14+sz_gk_forg_2008_03!P14+sz_gk_forg_2008_04!P14+sz_gk_forg_2008_05!P14</f>
        <v>0</v>
      </c>
      <c r="Q14" s="17">
        <v>0</v>
      </c>
      <c r="R14" s="15">
        <f>sz_gk_forg_2008_01!R14+sz_gk_forg_2008_02!R14+sz_gk_forg_2008_03!R14+sz_gk_forg_2008_04!R14+sz_gk_forg_2008_05!R14</f>
        <v>0</v>
      </c>
      <c r="S14" s="16">
        <f>sz_gk_forg_2008_01!S14+sz_gk_forg_2008_02!S14+sz_gk_forg_2008_03!S14+sz_gk_forg_2008_04!S14+sz_gk_forg_2008_05!S14</f>
        <v>0</v>
      </c>
      <c r="T14" s="17">
        <v>0</v>
      </c>
      <c r="U14" s="15">
        <f>sz_gk_forg_2008_01!U14+sz_gk_forg_2008_02!U14+sz_gk_forg_2008_03!U14+sz_gk_forg_2008_04!U14+sz_gk_forg_2008_05!U14</f>
        <v>38493</v>
      </c>
      <c r="V14" s="16">
        <f>sz_gk_forg_2008_01!V14+sz_gk_forg_2008_02!V14+sz_gk_forg_2008_03!V14+sz_gk_forg_2008_04!V14+sz_gk_forg_2008_05!V14</f>
        <v>39943</v>
      </c>
      <c r="W14" s="17">
        <f>SUM(U14:V14)</f>
        <v>78436</v>
      </c>
      <c r="X14" s="15">
        <f>sz_gk_forg_2008_01!X14+sz_gk_forg_2008_02!X14+sz_gk_forg_2008_03!X14+sz_gk_forg_2008_04!X14</f>
        <v>0</v>
      </c>
      <c r="Y14" s="16">
        <f>sz_gk_forg_2008_01!Y14+sz_gk_forg_2008_02!Y14+sz_gk_forg_2008_03!Y14+sz_gk_forg_2008_04!Y14</f>
        <v>0</v>
      </c>
      <c r="Z14" s="17">
        <f>SUM(X14:Y14)</f>
        <v>0</v>
      </c>
    </row>
    <row r="15" spans="1:26" ht="13.5" customHeight="1" thickBot="1">
      <c r="A15" s="446"/>
      <c r="B15" s="120">
        <v>2008</v>
      </c>
      <c r="C15" s="20">
        <f>sz_gk_forg_2008_01!C15+sz_gk_forg_2008_02!C15+sz_gk_forg_2008_03!C15+sz_gk_forg_2008_04!C15+sz_gk_forg_2008_05!C15</f>
        <v>98565</v>
      </c>
      <c r="D15" s="21">
        <f>sz_gk_forg_2008_01!D15+sz_gk_forg_2008_02!D15+sz_gk_forg_2008_03!D15+sz_gk_forg_2008_04!D15+sz_gk_forg_2008_05!D15</f>
        <v>102249</v>
      </c>
      <c r="E15" s="22">
        <f>SUM(C15:D15)</f>
        <v>200814</v>
      </c>
      <c r="F15" s="20">
        <f>sz_gk_forg_2008_01!F15+sz_gk_forg_2008_02!F15+sz_gk_forg_2008_03!F15+sz_gk_forg_2008_04!F15+sz_gk_forg_2008_05!F15</f>
        <v>35530</v>
      </c>
      <c r="G15" s="21">
        <f>sz_gk_forg_2008_01!G15+sz_gk_forg_2008_02!G15+sz_gk_forg_2008_03!G15+sz_gk_forg_2008_04!G15+sz_gk_forg_2008_05!G15</f>
        <v>35470</v>
      </c>
      <c r="H15" s="22">
        <f t="shared" si="0"/>
        <v>71000</v>
      </c>
      <c r="I15" s="20">
        <f>sz_gk_forg_2008_01!I15+sz_gk_forg_2008_02!I15+sz_gk_forg_2008_03!I15+sz_gk_forg_2008_04!I15+sz_gk_forg_2008_05!I15</f>
        <v>0</v>
      </c>
      <c r="J15" s="21">
        <f>sz_gk_forg_2008_01!J15+sz_gk_forg_2008_02!J15+sz_gk_forg_2008_03!J15+sz_gk_forg_2008_04!J15+sz_gk_forg_2008_05!J15</f>
        <v>0</v>
      </c>
      <c r="K15" s="22">
        <v>0</v>
      </c>
      <c r="L15" s="20">
        <f>sz_gk_forg_2008_01!L15+sz_gk_forg_2008_02!L15+sz_gk_forg_2008_03!L15+sz_gk_forg_2008_04!L15+sz_gk_forg_2008_05!L15</f>
        <v>0</v>
      </c>
      <c r="M15" s="21">
        <f>sz_gk_forg_2008_01!M15+sz_gk_forg_2008_02!M15+sz_gk_forg_2008_03!M15+sz_gk_forg_2008_04!M15+sz_gk_forg_2008_05!M15</f>
        <v>0</v>
      </c>
      <c r="N15" s="22">
        <f>SUM(L15:M15)</f>
        <v>0</v>
      </c>
      <c r="O15" s="20">
        <f>sz_gk_forg_2008_01!O15+sz_gk_forg_2008_02!O15+sz_gk_forg_2008_03!O15+sz_gk_forg_2008_04!O15+sz_gk_forg_2008_05!O15</f>
        <v>0</v>
      </c>
      <c r="P15" s="21">
        <f>sz_gk_forg_2008_01!P15+sz_gk_forg_2008_02!P15+sz_gk_forg_2008_03!P15+sz_gk_forg_2008_04!P15+sz_gk_forg_2008_05!P15</f>
        <v>0</v>
      </c>
      <c r="Q15" s="22">
        <v>0</v>
      </c>
      <c r="R15" s="20">
        <f>sz_gk_forg_2008_01!R15+sz_gk_forg_2008_02!R15+sz_gk_forg_2008_03!R15+sz_gk_forg_2008_04!R15+sz_gk_forg_2008_05!R15</f>
        <v>0</v>
      </c>
      <c r="S15" s="21">
        <f>sz_gk_forg_2008_01!S15+sz_gk_forg_2008_02!S15+sz_gk_forg_2008_03!S15+sz_gk_forg_2008_04!S15+sz_gk_forg_2008_05!S15</f>
        <v>0</v>
      </c>
      <c r="T15" s="22">
        <v>0</v>
      </c>
      <c r="U15" s="20">
        <f>sz_gk_forg_2008_01!U15+sz_gk_forg_2008_02!U15+sz_gk_forg_2008_03!U15+sz_gk_forg_2008_04!U15+sz_gk_forg_2008_05!U15</f>
        <v>35530</v>
      </c>
      <c r="V15" s="21">
        <f>sz_gk_forg_2008_01!V15+sz_gk_forg_2008_02!V15+sz_gk_forg_2008_03!V15+sz_gk_forg_2008_04!V15+sz_gk_forg_2008_05!V15</f>
        <v>35470</v>
      </c>
      <c r="W15" s="22">
        <f>SUM(U15:V15)</f>
        <v>71000</v>
      </c>
      <c r="X15" s="20">
        <f>sz_gk_forg_2008_01!X15+sz_gk_forg_2008_02!X15+sz_gk_forg_2008_03!X15+sz_gk_forg_2008_04!X15</f>
        <v>0</v>
      </c>
      <c r="Y15" s="33">
        <f>sz_gk_forg_2008_01!Y15+sz_gk_forg_2008_02!Y15+sz_gk_forg_2008_03!Y15+sz_gk_forg_2008_04!Y15</f>
        <v>0</v>
      </c>
      <c r="Z15" s="22">
        <f>SUM(X15:Y15)</f>
        <v>0</v>
      </c>
    </row>
    <row r="16" spans="1:26" ht="13.5" customHeight="1" thickBot="1">
      <c r="A16" s="446"/>
      <c r="B16" s="121" t="s">
        <v>0</v>
      </c>
      <c r="C16" s="89">
        <f aca="true" t="shared" si="2" ref="C16:H16">C15/C14-1</f>
        <v>-0.005789850613784675</v>
      </c>
      <c r="D16" s="71">
        <f t="shared" si="2"/>
        <v>-0.017261761737709658</v>
      </c>
      <c r="E16" s="25">
        <f t="shared" si="2"/>
        <v>-0.01166430427592724</v>
      </c>
      <c r="F16" s="26">
        <f t="shared" si="2"/>
        <v>-0.07697503442184295</v>
      </c>
      <c r="G16" s="27">
        <f t="shared" si="2"/>
        <v>-0.11198457802368378</v>
      </c>
      <c r="H16" s="25">
        <f t="shared" si="2"/>
        <v>-0.09480340659901065</v>
      </c>
      <c r="I16" s="140">
        <v>0</v>
      </c>
      <c r="J16" s="62">
        <v>0</v>
      </c>
      <c r="K16" s="58">
        <v>0</v>
      </c>
      <c r="L16" s="104">
        <v>0</v>
      </c>
      <c r="M16" s="49">
        <v>0</v>
      </c>
      <c r="N16" s="50">
        <v>0</v>
      </c>
      <c r="O16" s="105">
        <v>0</v>
      </c>
      <c r="P16" s="142">
        <v>0</v>
      </c>
      <c r="Q16" s="109">
        <v>0</v>
      </c>
      <c r="R16" s="107">
        <v>0</v>
      </c>
      <c r="S16" s="108">
        <v>0</v>
      </c>
      <c r="T16" s="109">
        <v>0</v>
      </c>
      <c r="U16" s="167">
        <f>U15/U14-1</f>
        <v>-0.07697503442184295</v>
      </c>
      <c r="V16" s="29">
        <f>V15/V14-1</f>
        <v>-0.11198457802368378</v>
      </c>
      <c r="W16" s="25">
        <f>W15/W14-1</f>
        <v>-0.09480340659901065</v>
      </c>
      <c r="X16" s="107">
        <v>0</v>
      </c>
      <c r="Y16" s="108">
        <v>0</v>
      </c>
      <c r="Z16" s="109">
        <v>0</v>
      </c>
    </row>
    <row r="17" spans="1:26" ht="13.5" customHeight="1" thickBot="1">
      <c r="A17" s="446" t="s">
        <v>9</v>
      </c>
      <c r="B17" s="122">
        <v>2007</v>
      </c>
      <c r="C17" s="15">
        <f>sz_gk_forg_2008_01!C17+sz_gk_forg_2008_02!C17+sz_gk_forg_2008_03!C17+sz_gk_forg_2008_04!C17+sz_gk_forg_2008_05!C17</f>
        <v>166803</v>
      </c>
      <c r="D17" s="16">
        <f>sz_gk_forg_2008_01!D17+sz_gk_forg_2008_02!D17+sz_gk_forg_2008_03!D17+sz_gk_forg_2008_04!D17+sz_gk_forg_2008_05!D17</f>
        <v>129887</v>
      </c>
      <c r="E17" s="17">
        <f>SUM(C17:D17)</f>
        <v>296690</v>
      </c>
      <c r="F17" s="15">
        <f>sz_gk_forg_2008_01!F17+sz_gk_forg_2008_02!F17+sz_gk_forg_2008_03!F17+sz_gk_forg_2008_04!F17+sz_gk_forg_2008_05!F17</f>
        <v>93377</v>
      </c>
      <c r="G17" s="16">
        <f>sz_gk_forg_2008_01!G17+sz_gk_forg_2008_02!G17+sz_gk_forg_2008_03!G17+sz_gk_forg_2008_04!G17+sz_gk_forg_2008_05!G17</f>
        <v>75890</v>
      </c>
      <c r="H17" s="17">
        <f t="shared" si="0"/>
        <v>169267</v>
      </c>
      <c r="I17" s="15">
        <f>sz_gk_forg_2008_01!I17+sz_gk_forg_2008_02!I17+sz_gk_forg_2008_03!I17+sz_gk_forg_2008_04!I17+sz_gk_forg_2008_05!I17</f>
        <v>34131</v>
      </c>
      <c r="J17" s="16">
        <f>sz_gk_forg_2008_01!J17+sz_gk_forg_2008_02!J17+sz_gk_forg_2008_03!J17+sz_gk_forg_2008_04!J17+sz_gk_forg_2008_05!J17</f>
        <v>33136</v>
      </c>
      <c r="K17" s="17">
        <f>SUM(I17:J17)</f>
        <v>67267</v>
      </c>
      <c r="L17" s="15">
        <f>sz_gk_forg_2008_01!L17+sz_gk_forg_2008_02!L17+sz_gk_forg_2008_03!L17+sz_gk_forg_2008_04!L17+sz_gk_forg_2008_05!L17</f>
        <v>58388</v>
      </c>
      <c r="M17" s="16">
        <f>sz_gk_forg_2008_01!M17+sz_gk_forg_2008_02!M17+sz_gk_forg_2008_03!M17+sz_gk_forg_2008_04!M17+sz_gk_forg_2008_05!M17</f>
        <v>42035</v>
      </c>
      <c r="N17" s="17">
        <f>SUM(L17:M17)</f>
        <v>100423</v>
      </c>
      <c r="O17" s="15">
        <f>sz_gk_forg_2008_01!O17+sz_gk_forg_2008_02!O17+sz_gk_forg_2008_03!O17+sz_gk_forg_2008_04!O17+sz_gk_forg_2008_05!O17</f>
        <v>806</v>
      </c>
      <c r="P17" s="16">
        <f>sz_gk_forg_2008_01!P17+sz_gk_forg_2008_02!P17+sz_gk_forg_2008_03!P17+sz_gk_forg_2008_04!P17+sz_gk_forg_2008_05!P17</f>
        <v>662</v>
      </c>
      <c r="Q17" s="17">
        <f>SUM(O17:P17)</f>
        <v>1468</v>
      </c>
      <c r="R17" s="15">
        <f>sz_gk_forg_2008_01!R17+sz_gk_forg_2008_02!R17+sz_gk_forg_2008_03!R17+sz_gk_forg_2008_04!R17+sz_gk_forg_2008_05!R17</f>
        <v>45</v>
      </c>
      <c r="S17" s="16">
        <f>sz_gk_forg_2008_01!S17+sz_gk_forg_2008_02!S17+sz_gk_forg_2008_03!S17+sz_gk_forg_2008_04!S17+sz_gk_forg_2008_05!S17</f>
        <v>51</v>
      </c>
      <c r="T17" s="17">
        <f>SUM(R17:S17)</f>
        <v>96</v>
      </c>
      <c r="U17" s="15">
        <f>sz_gk_forg_2008_01!U17+sz_gk_forg_2008_02!U17+sz_gk_forg_2008_03!U17+sz_gk_forg_2008_04!U17</f>
        <v>0</v>
      </c>
      <c r="V17" s="16">
        <f>sz_gk_forg_2008_01!V17+sz_gk_forg_2008_02!V17+sz_gk_forg_2008_03!V17+sz_gk_forg_2008_04!V17</f>
        <v>0</v>
      </c>
      <c r="W17" s="17">
        <f>SUM(U17:V17)</f>
        <v>0</v>
      </c>
      <c r="X17" s="15">
        <f>sz_gk_forg_2008_01!X17+sz_gk_forg_2008_02!X17+sz_gk_forg_2008_03!X17+sz_gk_forg_2008_04!X17</f>
        <v>0</v>
      </c>
      <c r="Y17" s="16">
        <f>sz_gk_forg_2008_01!Y17+sz_gk_forg_2008_02!Y17+sz_gk_forg_2008_03!Y17+sz_gk_forg_2008_04!Y17</f>
        <v>0</v>
      </c>
      <c r="Z17" s="17">
        <f>SUM(X17:Y17)</f>
        <v>0</v>
      </c>
    </row>
    <row r="18" spans="1:26" ht="13.5" customHeight="1" thickBot="1">
      <c r="A18" s="446"/>
      <c r="B18" s="120">
        <v>2008</v>
      </c>
      <c r="C18" s="20">
        <f>sz_gk_forg_2008_01!C18+sz_gk_forg_2008_02!C18+sz_gk_forg_2008_03!C18+sz_gk_forg_2008_04!C18+sz_gk_forg_2008_05!C18</f>
        <v>218605</v>
      </c>
      <c r="D18" s="21">
        <f>sz_gk_forg_2008_01!D18+sz_gk_forg_2008_02!D18+sz_gk_forg_2008_03!D18+sz_gk_forg_2008_04!D18+sz_gk_forg_2008_05!D18</f>
        <v>162771</v>
      </c>
      <c r="E18" s="22">
        <f>SUM(C18:D18)</f>
        <v>381376</v>
      </c>
      <c r="F18" s="20">
        <f>sz_gk_forg_2008_01!F18+sz_gk_forg_2008_02!F18+sz_gk_forg_2008_03!F18+sz_gk_forg_2008_04!F18+sz_gk_forg_2008_05!F18</f>
        <v>140061</v>
      </c>
      <c r="G18" s="21">
        <f>sz_gk_forg_2008_01!G18+sz_gk_forg_2008_02!G18+sz_gk_forg_2008_03!G18+sz_gk_forg_2008_04!G18+sz_gk_forg_2008_05!G18</f>
        <v>101450</v>
      </c>
      <c r="H18" s="22">
        <f t="shared" si="0"/>
        <v>241511</v>
      </c>
      <c r="I18" s="20">
        <f>sz_gk_forg_2008_01!I18+sz_gk_forg_2008_02!I18+sz_gk_forg_2008_03!I18+sz_gk_forg_2008_04!I18+sz_gk_forg_2008_05!I18</f>
        <v>51155</v>
      </c>
      <c r="J18" s="21">
        <f>sz_gk_forg_2008_01!J18+sz_gk_forg_2008_02!J18+sz_gk_forg_2008_03!J18+sz_gk_forg_2008_04!J18+sz_gk_forg_2008_05!J18</f>
        <v>52628</v>
      </c>
      <c r="K18" s="22">
        <f>SUM(I18:J18)</f>
        <v>103783</v>
      </c>
      <c r="L18" s="20">
        <f>sz_gk_forg_2008_01!L18+sz_gk_forg_2008_02!L18+sz_gk_forg_2008_03!L18+sz_gk_forg_2008_04!L18+sz_gk_forg_2008_05!L18</f>
        <v>88421</v>
      </c>
      <c r="M18" s="21">
        <f>sz_gk_forg_2008_01!M18+sz_gk_forg_2008_02!M18+sz_gk_forg_2008_03!M18+sz_gk_forg_2008_04!M18+sz_gk_forg_2008_05!M18</f>
        <v>48521</v>
      </c>
      <c r="N18" s="22">
        <f aca="true" t="shared" si="3" ref="N18:N27">SUM(L18:M18)</f>
        <v>136942</v>
      </c>
      <c r="O18" s="20">
        <f>sz_gk_forg_2008_01!O18+sz_gk_forg_2008_02!O18+sz_gk_forg_2008_03!O18+sz_gk_forg_2008_04!O18+sz_gk_forg_2008_05!O18</f>
        <v>451</v>
      </c>
      <c r="P18" s="21">
        <f>sz_gk_forg_2008_01!P18+sz_gk_forg_2008_02!P18+sz_gk_forg_2008_03!P18+sz_gk_forg_2008_04!P18+sz_gk_forg_2008_05!P18</f>
        <v>270</v>
      </c>
      <c r="Q18" s="22">
        <f>SUM(O18:P18)</f>
        <v>721</v>
      </c>
      <c r="R18" s="20">
        <f>sz_gk_forg_2008_01!R18+sz_gk_forg_2008_02!R18+sz_gk_forg_2008_03!R18+sz_gk_forg_2008_04!R18+sz_gk_forg_2008_05!R18</f>
        <v>34</v>
      </c>
      <c r="S18" s="21">
        <f>sz_gk_forg_2008_01!S18+sz_gk_forg_2008_02!S18+sz_gk_forg_2008_03!S18+sz_gk_forg_2008_04!S18+sz_gk_forg_2008_05!S18</f>
        <v>31</v>
      </c>
      <c r="T18" s="22">
        <f>SUM(R18:S18)</f>
        <v>65</v>
      </c>
      <c r="U18" s="20">
        <f>sz_gk_forg_2008_01!U18+sz_gk_forg_2008_02!U18+sz_gk_forg_2008_03!U18+sz_gk_forg_2008_04!U18</f>
        <v>0</v>
      </c>
      <c r="V18" s="21">
        <f>sz_gk_forg_2008_01!V18+sz_gk_forg_2008_02!V18+sz_gk_forg_2008_03!V18+sz_gk_forg_2008_04!V18</f>
        <v>0</v>
      </c>
      <c r="W18" s="22">
        <f>SUM(U18:V18)</f>
        <v>0</v>
      </c>
      <c r="X18" s="20">
        <f>sz_gk_forg_2008_01!X18+sz_gk_forg_2008_02!X18+sz_gk_forg_2008_03!X18+sz_gk_forg_2008_04!X18</f>
        <v>0</v>
      </c>
      <c r="Y18" s="21">
        <f>sz_gk_forg_2008_01!Y18+sz_gk_forg_2008_02!Y18+sz_gk_forg_2008_03!Y18+sz_gk_forg_2008_04!Y18</f>
        <v>0</v>
      </c>
      <c r="Z18" s="22">
        <f>SUM(X18:Y18)</f>
        <v>0</v>
      </c>
    </row>
    <row r="19" spans="1:26" ht="13.5" customHeight="1" thickBot="1">
      <c r="A19" s="446"/>
      <c r="B19" s="118" t="s">
        <v>0</v>
      </c>
      <c r="C19" s="90">
        <f>C18/C17-1</f>
        <v>0.3105579635857869</v>
      </c>
      <c r="D19" s="78">
        <f>D18/D17-1</f>
        <v>0.2531739127087391</v>
      </c>
      <c r="E19" s="91">
        <f aca="true" t="shared" si="4" ref="E19:T19">E18/E17-1</f>
        <v>0.2854359769456334</v>
      </c>
      <c r="F19" s="26">
        <f t="shared" si="4"/>
        <v>0.49995180826113494</v>
      </c>
      <c r="G19" s="27">
        <f t="shared" si="4"/>
        <v>0.3368032678877322</v>
      </c>
      <c r="H19" s="25">
        <f t="shared" si="4"/>
        <v>0.42680498856835647</v>
      </c>
      <c r="I19" s="26">
        <f>I18/I17-1</f>
        <v>0.4987840965691015</v>
      </c>
      <c r="J19" s="27">
        <f>J18/J17-1</f>
        <v>0.5882423949782714</v>
      </c>
      <c r="K19" s="25">
        <f t="shared" si="4"/>
        <v>0.5428516211515304</v>
      </c>
      <c r="L19" s="26">
        <f t="shared" si="4"/>
        <v>0.5143693909707474</v>
      </c>
      <c r="M19" s="27">
        <f t="shared" si="4"/>
        <v>0.15429998810515055</v>
      </c>
      <c r="N19" s="25">
        <f t="shared" si="4"/>
        <v>0.36365175308445274</v>
      </c>
      <c r="O19" s="89">
        <f t="shared" si="4"/>
        <v>-0.44044665012406947</v>
      </c>
      <c r="P19" s="71">
        <f t="shared" si="4"/>
        <v>-0.5921450151057401</v>
      </c>
      <c r="Q19" s="25">
        <f t="shared" si="4"/>
        <v>-0.5088555858310626</v>
      </c>
      <c r="R19" s="26">
        <f t="shared" si="4"/>
        <v>-0.24444444444444446</v>
      </c>
      <c r="S19" s="27">
        <f t="shared" si="4"/>
        <v>-0.3921568627450981</v>
      </c>
      <c r="T19" s="25">
        <f t="shared" si="4"/>
        <v>-0.32291666666666663</v>
      </c>
      <c r="U19" s="140">
        <v>0</v>
      </c>
      <c r="V19" s="62">
        <v>0</v>
      </c>
      <c r="W19" s="109">
        <v>0</v>
      </c>
      <c r="X19" s="140">
        <v>0</v>
      </c>
      <c r="Y19" s="62">
        <v>0</v>
      </c>
      <c r="Z19" s="109">
        <v>0</v>
      </c>
    </row>
    <row r="20" spans="1:26" ht="13.5" customHeight="1">
      <c r="A20" s="394" t="s">
        <v>31</v>
      </c>
      <c r="B20" s="122">
        <v>2007</v>
      </c>
      <c r="C20" s="15">
        <f>sz_gk_forg_2008_01!C20+sz_gk_forg_2008_02!C20+sz_gk_forg_2008_03!C20+sz_gk_forg_2008_04!C20+sz_gk_forg_2008_05!C20</f>
        <v>25</v>
      </c>
      <c r="D20" s="16">
        <f>sz_gk_forg_2008_01!D20+sz_gk_forg_2008_02!D20+sz_gk_forg_2008_03!D20+sz_gk_forg_2008_04!D20+sz_gk_forg_2008_05!D20</f>
        <v>20</v>
      </c>
      <c r="E20" s="17">
        <f>SUM(C20:D20)</f>
        <v>45</v>
      </c>
      <c r="F20" s="15">
        <f>sz_gk_forg_2008_01!F20+sz_gk_forg_2008_02!F20+sz_gk_forg_2008_03!F20+sz_gk_forg_2008_04!F20+sz_gk_forg_2008_05!F20</f>
        <v>7</v>
      </c>
      <c r="G20" s="16">
        <f>sz_gk_forg_2008_01!G20+sz_gk_forg_2008_02!G20+sz_gk_forg_2008_03!G20+sz_gk_forg_2008_04!G20+sz_gk_forg_2008_05!G20</f>
        <v>6</v>
      </c>
      <c r="H20" s="17">
        <f>SUM(F20:G20)</f>
        <v>13</v>
      </c>
      <c r="I20" s="15">
        <f>sz_gk_forg_2008_01!I20+sz_gk_forg_2008_02!I20+sz_gk_forg_2008_03!I20+sz_gk_forg_2008_04!I20</f>
        <v>0</v>
      </c>
      <c r="J20" s="16">
        <f>sz_gk_forg_2008_01!J20+sz_gk_forg_2008_02!J20+sz_gk_forg_2008_03!J20+sz_gk_forg_2008_04!J20</f>
        <v>0</v>
      </c>
      <c r="K20" s="17">
        <f>SUM(I20:J20)</f>
        <v>0</v>
      </c>
      <c r="L20" s="15">
        <f>sz_gk_forg_2008_01!L20+sz_gk_forg_2008_02!L20+sz_gk_forg_2008_03!L20+sz_gk_forg_2008_04!L20</f>
        <v>0</v>
      </c>
      <c r="M20" s="16">
        <f>sz_gk_forg_2008_01!M20+sz_gk_forg_2008_02!M20+sz_gk_forg_2008_03!M20+sz_gk_forg_2008_04!M20</f>
        <v>0</v>
      </c>
      <c r="N20" s="17">
        <f>SUM(L20:M20)</f>
        <v>0</v>
      </c>
      <c r="O20" s="15">
        <f>sz_gk_forg_2008_01!O20+sz_gk_forg_2008_02!O20+sz_gk_forg_2008_03!O20+sz_gk_forg_2008_04!O20</f>
        <v>0</v>
      </c>
      <c r="P20" s="16">
        <f>sz_gk_forg_2008_01!P20+sz_gk_forg_2008_02!P20+sz_gk_forg_2008_03!P20+sz_gk_forg_2008_04!P20</f>
        <v>0</v>
      </c>
      <c r="Q20" s="17">
        <f>SUM(O20:P20)</f>
        <v>0</v>
      </c>
      <c r="R20" s="15">
        <f>sz_gk_forg_2008_01!R20+sz_gk_forg_2008_02!R20+sz_gk_forg_2008_03!R20+sz_gk_forg_2008_04!R20</f>
        <v>0</v>
      </c>
      <c r="S20" s="16">
        <f>sz_gk_forg_2008_01!S20+sz_gk_forg_2008_02!S20+sz_gk_forg_2008_03!S20+sz_gk_forg_2008_04!S20</f>
        <v>0</v>
      </c>
      <c r="T20" s="17">
        <f>SUM(R20:S20)</f>
        <v>0</v>
      </c>
      <c r="U20" s="15">
        <f>sz_gk_forg_2008_01!U20+sz_gk_forg_2008_02!U20+sz_gk_forg_2008_03!U20+sz_gk_forg_2008_04!U20</f>
        <v>0</v>
      </c>
      <c r="V20" s="16">
        <f>sz_gk_forg_2008_01!V20+sz_gk_forg_2008_02!V20+sz_gk_forg_2008_03!V20+sz_gk_forg_2008_04!V20</f>
        <v>0</v>
      </c>
      <c r="W20" s="17">
        <f>SUM(U20:V20)</f>
        <v>0</v>
      </c>
      <c r="X20" s="15">
        <f>sz_gk_forg_2008_01!X20+sz_gk_forg_2008_02!X20+sz_gk_forg_2008_03!X20+sz_gk_forg_2008_04!X20+sz_gk_forg_2008_05!X20</f>
        <v>7</v>
      </c>
      <c r="Y20" s="16">
        <f>sz_gk_forg_2008_01!Y20+sz_gk_forg_2008_02!Y20+sz_gk_forg_2008_03!Y20+sz_gk_forg_2008_04!Y20+sz_gk_forg_2008_05!Y20</f>
        <v>6</v>
      </c>
      <c r="Z20" s="17">
        <f>SUM(X20:Y20)</f>
        <v>13</v>
      </c>
    </row>
    <row r="21" spans="1:26" ht="13.5" customHeight="1">
      <c r="A21" s="395"/>
      <c r="B21" s="120">
        <v>2008</v>
      </c>
      <c r="C21" s="20">
        <f>sz_gk_forg_2008_01!C21+sz_gk_forg_2008_02!C21+sz_gk_forg_2008_03!C21+sz_gk_forg_2008_04!C21+sz_gk_forg_2008_05!C21</f>
        <v>32</v>
      </c>
      <c r="D21" s="21">
        <f>sz_gk_forg_2008_01!D21+sz_gk_forg_2008_02!D21+sz_gk_forg_2008_03!D21+sz_gk_forg_2008_04!D21+sz_gk_forg_2008_05!D21</f>
        <v>20</v>
      </c>
      <c r="E21" s="22">
        <f>SUM(C21:D21)</f>
        <v>52</v>
      </c>
      <c r="F21" s="20">
        <f>sz_gk_forg_2008_01!F21+sz_gk_forg_2008_02!F21+sz_gk_forg_2008_03!F21+sz_gk_forg_2008_04!F21+sz_gk_forg_2008_05!F21</f>
        <v>11</v>
      </c>
      <c r="G21" s="21">
        <f>sz_gk_forg_2008_01!G21+sz_gk_forg_2008_02!G21+sz_gk_forg_2008_03!G21+sz_gk_forg_2008_04!G21+sz_gk_forg_2008_05!G21</f>
        <v>6</v>
      </c>
      <c r="H21" s="22">
        <f>SUM(F21:G21)</f>
        <v>17</v>
      </c>
      <c r="I21" s="20">
        <f>sz_gk_forg_2008_01!I21+sz_gk_forg_2008_02!I21+sz_gk_forg_2008_03!I21+sz_gk_forg_2008_04!I21</f>
        <v>0</v>
      </c>
      <c r="J21" s="21">
        <f>sz_gk_forg_2008_01!J21+sz_gk_forg_2008_02!J21+sz_gk_forg_2008_03!J21+sz_gk_forg_2008_04!J21</f>
        <v>0</v>
      </c>
      <c r="K21" s="22">
        <f>SUM(I21:J21)</f>
        <v>0</v>
      </c>
      <c r="L21" s="20">
        <f>sz_gk_forg_2008_01!L21+sz_gk_forg_2008_02!L21+sz_gk_forg_2008_03!L21+sz_gk_forg_2008_04!L21</f>
        <v>0</v>
      </c>
      <c r="M21" s="21">
        <f>sz_gk_forg_2008_01!M21+sz_gk_forg_2008_02!M21+sz_gk_forg_2008_03!M21+sz_gk_forg_2008_04!M21</f>
        <v>0</v>
      </c>
      <c r="N21" s="22">
        <f>SUM(L21:M21)</f>
        <v>0</v>
      </c>
      <c r="O21" s="20">
        <f>sz_gk_forg_2008_01!O21+sz_gk_forg_2008_02!O21+sz_gk_forg_2008_03!O21+sz_gk_forg_2008_04!O21</f>
        <v>0</v>
      </c>
      <c r="P21" s="21">
        <f>sz_gk_forg_2008_01!P21+sz_gk_forg_2008_02!P21+sz_gk_forg_2008_03!P21+sz_gk_forg_2008_04!P21</f>
        <v>0</v>
      </c>
      <c r="Q21" s="22">
        <f>SUM(O21:P21)</f>
        <v>0</v>
      </c>
      <c r="R21" s="20">
        <f>sz_gk_forg_2008_01!R21+sz_gk_forg_2008_02!R21+sz_gk_forg_2008_03!R21+sz_gk_forg_2008_04!R21</f>
        <v>0</v>
      </c>
      <c r="S21" s="21">
        <f>sz_gk_forg_2008_01!S21+sz_gk_forg_2008_02!S21+sz_gk_forg_2008_03!S21+sz_gk_forg_2008_04!S21</f>
        <v>0</v>
      </c>
      <c r="T21" s="22">
        <f>SUM(R21:S21)</f>
        <v>0</v>
      </c>
      <c r="U21" s="20">
        <f>sz_gk_forg_2008_01!U21+sz_gk_forg_2008_02!U21+sz_gk_forg_2008_03!U21+sz_gk_forg_2008_04!U21</f>
        <v>0</v>
      </c>
      <c r="V21" s="21">
        <f>sz_gk_forg_2008_01!V21+sz_gk_forg_2008_02!V21+sz_gk_forg_2008_03!V21+sz_gk_forg_2008_04!V21</f>
        <v>0</v>
      </c>
      <c r="W21" s="22">
        <f>SUM(U21:V21)</f>
        <v>0</v>
      </c>
      <c r="X21" s="20">
        <f>sz_gk_forg_2008_01!X21+sz_gk_forg_2008_02!X21+sz_gk_forg_2008_03!X21+sz_gk_forg_2008_04!X21+sz_gk_forg_2008_05!X21</f>
        <v>11</v>
      </c>
      <c r="Y21" s="21">
        <f>sz_gk_forg_2008_01!Y21+sz_gk_forg_2008_02!Y21+sz_gk_forg_2008_03!Y21+sz_gk_forg_2008_04!Y21+sz_gk_forg_2008_05!Y21</f>
        <v>6</v>
      </c>
      <c r="Z21" s="22">
        <f>SUM(X21:Y21)</f>
        <v>17</v>
      </c>
    </row>
    <row r="22" spans="1:26" ht="13.5" customHeight="1" thickBot="1">
      <c r="A22" s="396"/>
      <c r="B22" s="123" t="s">
        <v>0</v>
      </c>
      <c r="C22" s="89">
        <f aca="true" t="shared" si="5" ref="C22:H22">C21/C20-1</f>
        <v>0.28</v>
      </c>
      <c r="D22" s="71">
        <f t="shared" si="5"/>
        <v>0</v>
      </c>
      <c r="E22" s="129">
        <f t="shared" si="5"/>
        <v>0.15555555555555545</v>
      </c>
      <c r="F22" s="89">
        <f t="shared" si="5"/>
        <v>0.5714285714285714</v>
      </c>
      <c r="G22" s="71">
        <f t="shared" si="5"/>
        <v>0</v>
      </c>
      <c r="H22" s="129">
        <f t="shared" si="5"/>
        <v>0.3076923076923077</v>
      </c>
      <c r="I22" s="140">
        <v>0</v>
      </c>
      <c r="J22" s="62">
        <v>0</v>
      </c>
      <c r="K22" s="114">
        <v>0</v>
      </c>
      <c r="L22" s="140">
        <v>0</v>
      </c>
      <c r="M22" s="62">
        <v>0</v>
      </c>
      <c r="N22" s="114">
        <v>0</v>
      </c>
      <c r="O22" s="178">
        <v>0</v>
      </c>
      <c r="P22" s="142">
        <v>0</v>
      </c>
      <c r="Q22" s="114">
        <v>0</v>
      </c>
      <c r="R22" s="140">
        <v>0</v>
      </c>
      <c r="S22" s="62">
        <v>0</v>
      </c>
      <c r="T22" s="114">
        <v>0</v>
      </c>
      <c r="U22" s="140">
        <v>0</v>
      </c>
      <c r="V22" s="62">
        <v>0</v>
      </c>
      <c r="W22" s="109">
        <v>0</v>
      </c>
      <c r="X22" s="167">
        <f>X21/X20-1</f>
        <v>0.5714285714285714</v>
      </c>
      <c r="Y22" s="29">
        <f>Y21/Y20-1</f>
        <v>0</v>
      </c>
      <c r="Z22" s="168">
        <f>Z21/Z20-1</f>
        <v>0.3076923076923077</v>
      </c>
    </row>
    <row r="23" spans="1:26" ht="13.5" customHeight="1" thickBot="1">
      <c r="A23" s="446" t="s">
        <v>10</v>
      </c>
      <c r="B23" s="119">
        <v>2007</v>
      </c>
      <c r="C23" s="15">
        <f>sz_gk_forg_2008_01!C23+sz_gk_forg_2008_02!C23+sz_gk_forg_2008_03!C23+sz_gk_forg_2008_04!C23+sz_gk_forg_2008_05!C23</f>
        <v>149127</v>
      </c>
      <c r="D23" s="16">
        <f>sz_gk_forg_2008_01!D23+sz_gk_forg_2008_02!D23+sz_gk_forg_2008_03!D23+sz_gk_forg_2008_04!D23+sz_gk_forg_2008_05!D23</f>
        <v>124814</v>
      </c>
      <c r="E23" s="17">
        <f>SUM(C23:D23)</f>
        <v>273941</v>
      </c>
      <c r="F23" s="15">
        <f>sz_gk_forg_2008_01!F23+sz_gk_forg_2008_02!F23+sz_gk_forg_2008_03!F23+sz_gk_forg_2008_04!F23+sz_gk_forg_2008_05!F23</f>
        <v>57191</v>
      </c>
      <c r="G23" s="16">
        <f>sz_gk_forg_2008_01!G23+sz_gk_forg_2008_02!G23+sz_gk_forg_2008_03!G23+sz_gk_forg_2008_04!G23+sz_gk_forg_2008_05!G23</f>
        <v>51379</v>
      </c>
      <c r="H23" s="17">
        <f t="shared" si="0"/>
        <v>108570</v>
      </c>
      <c r="I23" s="15">
        <f>sz_gk_forg_2008_01!I23+sz_gk_forg_2008_02!I23+sz_gk_forg_2008_03!I23+sz_gk_forg_2008_04!I23+sz_gk_forg_2008_05!I23</f>
        <v>51300</v>
      </c>
      <c r="J23" s="16">
        <f>sz_gk_forg_2008_01!J23+sz_gk_forg_2008_02!J23+sz_gk_forg_2008_03!J23+sz_gk_forg_2008_04!J23+sz_gk_forg_2008_05!J23</f>
        <v>47131</v>
      </c>
      <c r="K23" s="17">
        <f>SUM(I23:J23)</f>
        <v>98431</v>
      </c>
      <c r="L23" s="15">
        <f>sz_gk_forg_2008_01!L23+sz_gk_forg_2008_02!L23+sz_gk_forg_2008_03!L23+sz_gk_forg_2008_04!L23+sz_gk_forg_2008_05!L23</f>
        <v>5357</v>
      </c>
      <c r="M23" s="16">
        <f>sz_gk_forg_2008_01!M23+sz_gk_forg_2008_02!M23+sz_gk_forg_2008_03!M23+sz_gk_forg_2008_04!M23+sz_gk_forg_2008_05!M23</f>
        <v>3876</v>
      </c>
      <c r="N23" s="17">
        <f t="shared" si="3"/>
        <v>9233</v>
      </c>
      <c r="O23" s="15">
        <f>sz_gk_forg_2008_01!O23+sz_gk_forg_2008_02!O23+sz_gk_forg_2008_03!O23+sz_gk_forg_2008_04!O23+sz_gk_forg_2008_05!O23</f>
        <v>436</v>
      </c>
      <c r="P23" s="16">
        <f>sz_gk_forg_2008_01!P23+sz_gk_forg_2008_02!P23+sz_gk_forg_2008_03!P23+sz_gk_forg_2008_04!P23+sz_gk_forg_2008_05!P23</f>
        <v>237</v>
      </c>
      <c r="Q23" s="17">
        <f>SUM(O23:P23)</f>
        <v>673</v>
      </c>
      <c r="R23" s="15">
        <f>sz_gk_forg_2008_01!R23+sz_gk_forg_2008_02!R23+sz_gk_forg_2008_03!R23+sz_gk_forg_2008_04!R23+sz_gk_forg_2008_05!R23</f>
        <v>98</v>
      </c>
      <c r="S23" s="16">
        <f>sz_gk_forg_2008_01!S23+sz_gk_forg_2008_02!S23+sz_gk_forg_2008_03!S23+sz_gk_forg_2008_04!S23+sz_gk_forg_2008_05!S23</f>
        <v>135</v>
      </c>
      <c r="T23" s="17">
        <f>SUM(R23:S23)</f>
        <v>233</v>
      </c>
      <c r="U23" s="15">
        <f>sz_gk_forg_2008_01!U23+sz_gk_forg_2008_02!U23+sz_gk_forg_2008_03!U23+sz_gk_forg_2008_04!U23</f>
        <v>0</v>
      </c>
      <c r="V23" s="16">
        <f>sz_gk_forg_2008_01!V23+sz_gk_forg_2008_02!V23+sz_gk_forg_2008_03!V23+sz_gk_forg_2008_04!V23</f>
        <v>0</v>
      </c>
      <c r="W23" s="17">
        <f>SUM(U23:V23)</f>
        <v>0</v>
      </c>
      <c r="X23" s="15">
        <f>sz_gk_forg_2008_01!X23+sz_gk_forg_2008_02!X23+sz_gk_forg_2008_03!X23+sz_gk_forg_2008_04!X23</f>
        <v>0</v>
      </c>
      <c r="Y23" s="16">
        <f>sz_gk_forg_2008_01!Y23+sz_gk_forg_2008_02!Y23+sz_gk_forg_2008_03!Y23+sz_gk_forg_2008_04!Y23</f>
        <v>0</v>
      </c>
      <c r="Z23" s="17">
        <f>SUM(X23:Y23)</f>
        <v>0</v>
      </c>
    </row>
    <row r="24" spans="1:26" ht="13.5" customHeight="1" thickBot="1">
      <c r="A24" s="446"/>
      <c r="B24" s="120">
        <v>2008</v>
      </c>
      <c r="C24" s="20">
        <f>sz_gk_forg_2008_01!C24+sz_gk_forg_2008_02!C24+sz_gk_forg_2008_03!C24+sz_gk_forg_2008_04!C24+sz_gk_forg_2008_05!C24</f>
        <v>163781</v>
      </c>
      <c r="D24" s="21">
        <f>sz_gk_forg_2008_01!D24+sz_gk_forg_2008_02!D24+sz_gk_forg_2008_03!D24+sz_gk_forg_2008_04!D24+sz_gk_forg_2008_05!D24</f>
        <v>150272</v>
      </c>
      <c r="E24" s="22">
        <f>SUM(C24:D24)</f>
        <v>314053</v>
      </c>
      <c r="F24" s="20">
        <f>sz_gk_forg_2008_01!F24+sz_gk_forg_2008_02!F24+sz_gk_forg_2008_03!F24+sz_gk_forg_2008_04!F24+sz_gk_forg_2008_05!F24</f>
        <v>62464</v>
      </c>
      <c r="G24" s="21">
        <f>sz_gk_forg_2008_01!G24+sz_gk_forg_2008_02!G24+sz_gk_forg_2008_03!G24+sz_gk_forg_2008_04!G24+sz_gk_forg_2008_05!G24</f>
        <v>61854</v>
      </c>
      <c r="H24" s="22">
        <f t="shared" si="0"/>
        <v>124318</v>
      </c>
      <c r="I24" s="20">
        <f>sz_gk_forg_2008_01!I24+sz_gk_forg_2008_02!I24+sz_gk_forg_2008_03!I24+sz_gk_forg_2008_04!I24+sz_gk_forg_2008_05!I24</f>
        <v>57326</v>
      </c>
      <c r="J24" s="21">
        <f>sz_gk_forg_2008_01!J24+sz_gk_forg_2008_02!J24+sz_gk_forg_2008_03!J24+sz_gk_forg_2008_04!J24+sz_gk_forg_2008_05!J24</f>
        <v>57760</v>
      </c>
      <c r="K24" s="22">
        <f>SUM(I24:J24)</f>
        <v>115086</v>
      </c>
      <c r="L24" s="20">
        <f>sz_gk_forg_2008_01!L24+sz_gk_forg_2008_02!L24+sz_gk_forg_2008_03!L24+sz_gk_forg_2008_04!L24+sz_gk_forg_2008_05!L24</f>
        <v>4550</v>
      </c>
      <c r="M24" s="21">
        <f>sz_gk_forg_2008_01!M24+sz_gk_forg_2008_02!M24+sz_gk_forg_2008_03!M24+sz_gk_forg_2008_04!M24+sz_gk_forg_2008_05!M24</f>
        <v>3702</v>
      </c>
      <c r="N24" s="22">
        <f t="shared" si="3"/>
        <v>8252</v>
      </c>
      <c r="O24" s="20">
        <f>sz_gk_forg_2008_01!O24+sz_gk_forg_2008_02!O24+sz_gk_forg_2008_03!O24+sz_gk_forg_2008_04!O24+sz_gk_forg_2008_05!O24</f>
        <v>444</v>
      </c>
      <c r="P24" s="21">
        <f>sz_gk_forg_2008_01!P24+sz_gk_forg_2008_02!P24+sz_gk_forg_2008_03!P24+sz_gk_forg_2008_04!P24+sz_gk_forg_2008_05!P24</f>
        <v>229</v>
      </c>
      <c r="Q24" s="22">
        <f>SUM(O24:P24)</f>
        <v>673</v>
      </c>
      <c r="R24" s="20">
        <f>sz_gk_forg_2008_01!R24+sz_gk_forg_2008_02!R24+sz_gk_forg_2008_03!R24+sz_gk_forg_2008_04!R24+sz_gk_forg_2008_05!R24</f>
        <v>144</v>
      </c>
      <c r="S24" s="21">
        <f>sz_gk_forg_2008_01!S24+sz_gk_forg_2008_02!S24+sz_gk_forg_2008_03!S24+sz_gk_forg_2008_04!S24+sz_gk_forg_2008_05!S24</f>
        <v>163</v>
      </c>
      <c r="T24" s="22">
        <f>SUM(R24:S24)</f>
        <v>307</v>
      </c>
      <c r="U24" s="20">
        <f>sz_gk_forg_2008_01!U24+sz_gk_forg_2008_02!U24+sz_gk_forg_2008_03!U24+sz_gk_forg_2008_04!U24</f>
        <v>0</v>
      </c>
      <c r="V24" s="21">
        <f>sz_gk_forg_2008_01!V24+sz_gk_forg_2008_02!V24+sz_gk_forg_2008_03!V24+sz_gk_forg_2008_04!V24</f>
        <v>0</v>
      </c>
      <c r="W24" s="22">
        <f>SUM(U24:V24)</f>
        <v>0</v>
      </c>
      <c r="X24" s="20">
        <f>sz_gk_forg_2008_01!X24+sz_gk_forg_2008_02!X24+sz_gk_forg_2008_03!X24+sz_gk_forg_2008_04!X24</f>
        <v>0</v>
      </c>
      <c r="Y24" s="21">
        <f>sz_gk_forg_2008_01!Y24+sz_gk_forg_2008_02!Y24+sz_gk_forg_2008_03!Y24+sz_gk_forg_2008_04!Y24</f>
        <v>0</v>
      </c>
      <c r="Z24" s="22">
        <f>SUM(X24:Y24)</f>
        <v>0</v>
      </c>
    </row>
    <row r="25" spans="1:26" ht="13.5" customHeight="1" thickBot="1">
      <c r="A25" s="446"/>
      <c r="B25" s="121" t="s">
        <v>0</v>
      </c>
      <c r="C25" s="89">
        <f>C24/C23-1</f>
        <v>0.09826523701274748</v>
      </c>
      <c r="D25" s="71">
        <f>D24/D23-1</f>
        <v>0.20396750364542449</v>
      </c>
      <c r="E25" s="25">
        <f aca="true" t="shared" si="6" ref="E25:T25">E24/E23-1</f>
        <v>0.14642569020336493</v>
      </c>
      <c r="F25" s="26">
        <f t="shared" si="6"/>
        <v>0.09219982165025975</v>
      </c>
      <c r="G25" s="27">
        <f t="shared" si="6"/>
        <v>0.20387707039841185</v>
      </c>
      <c r="H25" s="25">
        <f t="shared" si="6"/>
        <v>0.14504927696417047</v>
      </c>
      <c r="I25" s="26">
        <f>I24/I23-1</f>
        <v>0.11746588693957105</v>
      </c>
      <c r="J25" s="27">
        <f>J24/J23-1</f>
        <v>0.22552035815068638</v>
      </c>
      <c r="K25" s="25">
        <f t="shared" si="6"/>
        <v>0.16920482368359568</v>
      </c>
      <c r="L25" s="26">
        <f t="shared" si="6"/>
        <v>-0.15064401717379128</v>
      </c>
      <c r="M25" s="27">
        <f t="shared" si="6"/>
        <v>-0.04489164086687303</v>
      </c>
      <c r="N25" s="25">
        <f t="shared" si="6"/>
        <v>-0.10624932308025559</v>
      </c>
      <c r="O25" s="89">
        <f t="shared" si="6"/>
        <v>0.0183486238532109</v>
      </c>
      <c r="P25" s="71">
        <f t="shared" si="6"/>
        <v>-0.03375527426160341</v>
      </c>
      <c r="Q25" s="25">
        <f t="shared" si="6"/>
        <v>0</v>
      </c>
      <c r="R25" s="26">
        <v>5</v>
      </c>
      <c r="S25" s="27">
        <f t="shared" si="6"/>
        <v>0.20740740740740748</v>
      </c>
      <c r="T25" s="25">
        <f t="shared" si="6"/>
        <v>0.31759656652360513</v>
      </c>
      <c r="U25" s="140">
        <v>0</v>
      </c>
      <c r="V25" s="62">
        <v>0</v>
      </c>
      <c r="W25" s="58">
        <v>0</v>
      </c>
      <c r="X25" s="140">
        <v>0</v>
      </c>
      <c r="Y25" s="62">
        <v>0</v>
      </c>
      <c r="Z25" s="58">
        <v>0</v>
      </c>
    </row>
    <row r="26" spans="1:26" ht="13.5" customHeight="1" thickBot="1">
      <c r="A26" s="446" t="s">
        <v>11</v>
      </c>
      <c r="B26" s="116">
        <v>2007</v>
      </c>
      <c r="C26" s="15">
        <f>sz_gk_forg_2008_01!C26+sz_gk_forg_2008_02!C26+sz_gk_forg_2008_03!C26+sz_gk_forg_2008_04!C26+sz_gk_forg_2008_05!C26</f>
        <v>3876</v>
      </c>
      <c r="D26" s="16">
        <f>sz_gk_forg_2008_01!D26+sz_gk_forg_2008_02!D26+sz_gk_forg_2008_03!D26+sz_gk_forg_2008_04!D26+sz_gk_forg_2008_05!D26</f>
        <v>3582</v>
      </c>
      <c r="E26" s="17">
        <f>SUM(C26:D26)</f>
        <v>7458</v>
      </c>
      <c r="F26" s="15">
        <f>sz_gk_forg_2008_01!F26+sz_gk_forg_2008_02!F26+sz_gk_forg_2008_03!F26+sz_gk_forg_2008_04!F26+sz_gk_forg_2008_05!F26</f>
        <v>676</v>
      </c>
      <c r="G26" s="16">
        <f>sz_gk_forg_2008_01!G26+sz_gk_forg_2008_02!G26+sz_gk_forg_2008_03!G26+sz_gk_forg_2008_04!G26+sz_gk_forg_2008_05!G26</f>
        <v>681</v>
      </c>
      <c r="H26" s="17">
        <f t="shared" si="0"/>
        <v>1357</v>
      </c>
      <c r="I26" s="15">
        <f>sz_gk_forg_2008_01!I26+sz_gk_forg_2008_02!I26+sz_gk_forg_2008_03!I26+sz_gk_forg_2008_04!I26+sz_gk_forg_2008_05!I26</f>
        <v>0</v>
      </c>
      <c r="J26" s="16">
        <f>sz_gk_forg_2008_01!J26+sz_gk_forg_2008_02!J26+sz_gk_forg_2008_03!J26+sz_gk_forg_2008_04!J26+sz_gk_forg_2008_05!J26</f>
        <v>0</v>
      </c>
      <c r="K26" s="17">
        <v>0</v>
      </c>
      <c r="L26" s="15">
        <f>sz_gk_forg_2008_01!L26+sz_gk_forg_2008_02!L26+sz_gk_forg_2008_03!L26+sz_gk_forg_2008_04!L26+sz_gk_forg_2008_05!L26</f>
        <v>0</v>
      </c>
      <c r="M26" s="16">
        <f>sz_gk_forg_2008_01!M26+sz_gk_forg_2008_02!M26+sz_gk_forg_2008_03!M26+sz_gk_forg_2008_04!M26+sz_gk_forg_2008_05!M26</f>
        <v>0</v>
      </c>
      <c r="N26" s="17">
        <f t="shared" si="3"/>
        <v>0</v>
      </c>
      <c r="O26" s="15">
        <f>sz_gk_forg_2008_01!O26+sz_gk_forg_2008_02!O26+sz_gk_forg_2008_03!O26+sz_gk_forg_2008_04!O26+sz_gk_forg_2008_05!O26</f>
        <v>0</v>
      </c>
      <c r="P26" s="16">
        <f>sz_gk_forg_2008_01!P26+sz_gk_forg_2008_02!P26+sz_gk_forg_2008_03!P26+sz_gk_forg_2008_04!P26+sz_gk_forg_2008_05!P26</f>
        <v>0</v>
      </c>
      <c r="Q26" s="17">
        <v>0</v>
      </c>
      <c r="R26" s="15">
        <f>sz_gk_forg_2008_01!R26+sz_gk_forg_2008_02!R26+sz_gk_forg_2008_03!R26+sz_gk_forg_2008_04!R26+sz_gk_forg_2008_05!R26</f>
        <v>0</v>
      </c>
      <c r="S26" s="16">
        <f>sz_gk_forg_2008_01!S26+sz_gk_forg_2008_02!S26+sz_gk_forg_2008_03!S26+sz_gk_forg_2008_04!S26+sz_gk_forg_2008_05!S26</f>
        <v>0</v>
      </c>
      <c r="T26" s="17">
        <f>SUM(R26:S26)</f>
        <v>0</v>
      </c>
      <c r="U26" s="15">
        <f>sz_gk_forg_2008_01!U26+sz_gk_forg_2008_02!U26+sz_gk_forg_2008_03!U26+sz_gk_forg_2008_04!U26+sz_gk_forg_2008_05!U26</f>
        <v>676</v>
      </c>
      <c r="V26" s="16">
        <f>sz_gk_forg_2008_01!V26+sz_gk_forg_2008_02!V26+sz_gk_forg_2008_03!V26+sz_gk_forg_2008_04!V26+sz_gk_forg_2008_05!V26</f>
        <v>681</v>
      </c>
      <c r="W26" s="17">
        <f>SUM(U26:V26)</f>
        <v>1357</v>
      </c>
      <c r="X26" s="15">
        <f>sz_gk_forg_2008_01!X26+sz_gk_forg_2008_02!X26+sz_gk_forg_2008_03!X26+sz_gk_forg_2008_04!X26</f>
        <v>0</v>
      </c>
      <c r="Y26" s="16">
        <f>sz_gk_forg_2008_01!Y26+sz_gk_forg_2008_02!Y26+sz_gk_forg_2008_03!Y26+sz_gk_forg_2008_04!Y26</f>
        <v>0</v>
      </c>
      <c r="Z26" s="17">
        <f>SUM(X26:Y26)</f>
        <v>0</v>
      </c>
    </row>
    <row r="27" spans="1:26" ht="13.5" customHeight="1" thickBot="1">
      <c r="A27" s="446"/>
      <c r="B27" s="117">
        <v>2008</v>
      </c>
      <c r="C27" s="20">
        <f>sz_gk_forg_2008_01!C27+sz_gk_forg_2008_02!C27+sz_gk_forg_2008_03!C27+sz_gk_forg_2008_04!C27+sz_gk_forg_2008_05!C27</f>
        <v>2518</v>
      </c>
      <c r="D27" s="21">
        <f>sz_gk_forg_2008_01!D27+sz_gk_forg_2008_02!D27+sz_gk_forg_2008_03!D27+sz_gk_forg_2008_04!D27+sz_gk_forg_2008_05!D27</f>
        <v>2416</v>
      </c>
      <c r="E27" s="22">
        <f>SUM(C27:D27)</f>
        <v>4934</v>
      </c>
      <c r="F27" s="20">
        <f>sz_gk_forg_2008_01!F27+sz_gk_forg_2008_02!F27+sz_gk_forg_2008_03!F27+sz_gk_forg_2008_04!F27+sz_gk_forg_2008_05!F27</f>
        <v>459</v>
      </c>
      <c r="G27" s="21">
        <f>sz_gk_forg_2008_01!G27+sz_gk_forg_2008_02!G27+sz_gk_forg_2008_03!G27+sz_gk_forg_2008_04!G27+sz_gk_forg_2008_05!G27</f>
        <v>459</v>
      </c>
      <c r="H27" s="22">
        <f t="shared" si="0"/>
        <v>918</v>
      </c>
      <c r="I27" s="20">
        <f>sz_gk_forg_2008_01!I27+sz_gk_forg_2008_02!I27+sz_gk_forg_2008_03!I27+sz_gk_forg_2008_04!I27+sz_gk_forg_2008_05!I27</f>
        <v>0</v>
      </c>
      <c r="J27" s="21">
        <f>sz_gk_forg_2008_01!J27+sz_gk_forg_2008_02!J27+sz_gk_forg_2008_03!J27+sz_gk_forg_2008_04!J27+sz_gk_forg_2008_05!J27</f>
        <v>0</v>
      </c>
      <c r="K27" s="22">
        <v>0</v>
      </c>
      <c r="L27" s="20">
        <f>sz_gk_forg_2008_01!L27+sz_gk_forg_2008_02!L27+sz_gk_forg_2008_03!L27+sz_gk_forg_2008_04!L27+sz_gk_forg_2008_05!L27</f>
        <v>0</v>
      </c>
      <c r="M27" s="21">
        <f>sz_gk_forg_2008_01!M27+sz_gk_forg_2008_02!M27+sz_gk_forg_2008_03!M27+sz_gk_forg_2008_04!M27+sz_gk_forg_2008_05!M27</f>
        <v>0</v>
      </c>
      <c r="N27" s="22">
        <f t="shared" si="3"/>
        <v>0</v>
      </c>
      <c r="O27" s="20">
        <f>sz_gk_forg_2008_01!O27+sz_gk_forg_2008_02!O27+sz_gk_forg_2008_03!O27+sz_gk_forg_2008_04!O27+sz_gk_forg_2008_05!O27</f>
        <v>0</v>
      </c>
      <c r="P27" s="21">
        <f>sz_gk_forg_2008_01!P27+sz_gk_forg_2008_02!P27+sz_gk_forg_2008_03!P27+sz_gk_forg_2008_04!P27+sz_gk_forg_2008_05!P27</f>
        <v>0</v>
      </c>
      <c r="Q27" s="22">
        <v>0</v>
      </c>
      <c r="R27" s="20">
        <f>sz_gk_forg_2008_01!R27+sz_gk_forg_2008_02!R27+sz_gk_forg_2008_03!R27+sz_gk_forg_2008_04!R27+sz_gk_forg_2008_05!R27</f>
        <v>0</v>
      </c>
      <c r="S27" s="21">
        <f>sz_gk_forg_2008_01!S27+sz_gk_forg_2008_02!S27+sz_gk_forg_2008_03!S27+sz_gk_forg_2008_04!S27+sz_gk_forg_2008_05!S27</f>
        <v>0</v>
      </c>
      <c r="T27" s="22">
        <f>SUM(R27:S27)</f>
        <v>0</v>
      </c>
      <c r="U27" s="20">
        <f>sz_gk_forg_2008_01!U27+sz_gk_forg_2008_02!U27+sz_gk_forg_2008_03!U27+sz_gk_forg_2008_04!U27+sz_gk_forg_2008_05!U27</f>
        <v>459</v>
      </c>
      <c r="V27" s="21">
        <f>sz_gk_forg_2008_01!V27+sz_gk_forg_2008_02!V27+sz_gk_forg_2008_03!V27+sz_gk_forg_2008_04!V27+sz_gk_forg_2008_05!V27</f>
        <v>459</v>
      </c>
      <c r="W27" s="22">
        <f>SUM(U27:V27)</f>
        <v>918</v>
      </c>
      <c r="X27" s="20">
        <f>sz_gk_forg_2008_01!X27+sz_gk_forg_2008_02!X27+sz_gk_forg_2008_03!X27+sz_gk_forg_2008_04!X27</f>
        <v>0</v>
      </c>
      <c r="Y27" s="21">
        <f>sz_gk_forg_2008_01!Y27+sz_gk_forg_2008_02!Y27+sz_gk_forg_2008_03!Y27+sz_gk_forg_2008_04!Y27</f>
        <v>0</v>
      </c>
      <c r="Z27" s="22">
        <f>SUM(X27:Y27)</f>
        <v>0</v>
      </c>
    </row>
    <row r="28" spans="1:26" ht="13.5" customHeight="1" thickBot="1">
      <c r="A28" s="446"/>
      <c r="B28" s="118" t="s">
        <v>0</v>
      </c>
      <c r="C28" s="89">
        <f aca="true" t="shared" si="7" ref="C28:H28">C27/C26-1</f>
        <v>-0.35036119711042313</v>
      </c>
      <c r="D28" s="71">
        <f t="shared" si="7"/>
        <v>-0.3255164712451145</v>
      </c>
      <c r="E28" s="25">
        <f t="shared" si="7"/>
        <v>-0.3384285331187986</v>
      </c>
      <c r="F28" s="26">
        <f t="shared" si="7"/>
        <v>-0.32100591715976334</v>
      </c>
      <c r="G28" s="27">
        <f t="shared" si="7"/>
        <v>-0.32599118942731276</v>
      </c>
      <c r="H28" s="25">
        <f t="shared" si="7"/>
        <v>-0.32350773765659546</v>
      </c>
      <c r="I28" s="140">
        <v>0</v>
      </c>
      <c r="J28" s="62">
        <v>0</v>
      </c>
      <c r="K28" s="58">
        <v>0</v>
      </c>
      <c r="L28" s="104">
        <v>0</v>
      </c>
      <c r="M28" s="49">
        <v>0</v>
      </c>
      <c r="N28" s="58">
        <v>0</v>
      </c>
      <c r="O28" s="105">
        <v>0</v>
      </c>
      <c r="P28" s="73">
        <v>0</v>
      </c>
      <c r="Q28" s="109">
        <v>0</v>
      </c>
      <c r="R28" s="107">
        <v>0</v>
      </c>
      <c r="S28" s="108">
        <v>0</v>
      </c>
      <c r="T28" s="109">
        <v>0</v>
      </c>
      <c r="U28" s="167">
        <f>U27/U26-1</f>
        <v>-0.32100591715976334</v>
      </c>
      <c r="V28" s="29">
        <f>V27/V26-1</f>
        <v>-0.32599118942731276</v>
      </c>
      <c r="W28" s="25">
        <f>W27/W26-1</f>
        <v>-0.32350773765659546</v>
      </c>
      <c r="X28" s="107">
        <v>0</v>
      </c>
      <c r="Y28" s="108">
        <v>0</v>
      </c>
      <c r="Z28" s="114">
        <v>0</v>
      </c>
    </row>
    <row r="29" spans="1:26" ht="13.5" customHeight="1" thickBot="1">
      <c r="A29" s="446" t="s">
        <v>24</v>
      </c>
      <c r="B29" s="116">
        <v>2007</v>
      </c>
      <c r="C29" s="15">
        <f>sz_gk_forg_2008_01!C29+sz_gk_forg_2008_02!C29+sz_gk_forg_2008_03!C29+sz_gk_forg_2008_04!C29+sz_gk_forg_2008_05!C29</f>
        <v>591339</v>
      </c>
      <c r="D29" s="16">
        <f>sz_gk_forg_2008_01!D29+sz_gk_forg_2008_02!D29+sz_gk_forg_2008_03!D29+sz_gk_forg_2008_04!D29+sz_gk_forg_2008_05!D29</f>
        <v>448420</v>
      </c>
      <c r="E29" s="17">
        <f>SUM(C29:D29)</f>
        <v>1039759</v>
      </c>
      <c r="F29" s="15">
        <f>sz_gk_forg_2008_01!F29+sz_gk_forg_2008_02!F29+sz_gk_forg_2008_03!F29+sz_gk_forg_2008_04!F29+sz_gk_forg_2008_05!F29</f>
        <v>208382</v>
      </c>
      <c r="G29" s="16">
        <f>sz_gk_forg_2008_01!G29+sz_gk_forg_2008_02!G29+sz_gk_forg_2008_03!G29+sz_gk_forg_2008_04!G29+sz_gk_forg_2008_05!G29</f>
        <v>173767</v>
      </c>
      <c r="H29" s="17">
        <f>SUM(F29:G29)</f>
        <v>382149</v>
      </c>
      <c r="I29" s="15">
        <f>sz_gk_forg_2008_01!I29+sz_gk_forg_2008_02!I29+sz_gk_forg_2008_03!I29+sz_gk_forg_2008_04!I29+sz_gk_forg_2008_05!I29</f>
        <v>127562</v>
      </c>
      <c r="J29" s="16">
        <f>sz_gk_forg_2008_01!J29+sz_gk_forg_2008_02!J29+sz_gk_forg_2008_03!J29+sz_gk_forg_2008_04!J29+sz_gk_forg_2008_05!J29</f>
        <v>114400</v>
      </c>
      <c r="K29" s="17">
        <f>SUM(I29:J29)</f>
        <v>241962</v>
      </c>
      <c r="L29" s="15">
        <f>sz_gk_forg_2008_01!L29+sz_gk_forg_2008_02!L29+sz_gk_forg_2008_03!L29+sz_gk_forg_2008_04!L29+sz_gk_forg_2008_05!L29</f>
        <v>75696</v>
      </c>
      <c r="M29" s="16">
        <f>sz_gk_forg_2008_01!M29+sz_gk_forg_2008_02!M29+sz_gk_forg_2008_03!M29+sz_gk_forg_2008_04!M29+sz_gk_forg_2008_05!M29</f>
        <v>55182</v>
      </c>
      <c r="N29" s="17">
        <f>SUM(L29:M29)</f>
        <v>130878</v>
      </c>
      <c r="O29" s="15">
        <f>sz_gk_forg_2008_01!O29+sz_gk_forg_2008_02!O29+sz_gk_forg_2008_03!O29+sz_gk_forg_2008_04!O29+sz_gk_forg_2008_05!O29</f>
        <v>4887</v>
      </c>
      <c r="P29" s="16">
        <f>sz_gk_forg_2008_01!P29+sz_gk_forg_2008_02!P29+sz_gk_forg_2008_03!P29+sz_gk_forg_2008_04!P29+sz_gk_forg_2008_05!P29</f>
        <v>3931</v>
      </c>
      <c r="Q29" s="17">
        <f>SUM(O29:P29)</f>
        <v>8818</v>
      </c>
      <c r="R29" s="15">
        <f>sz_gk_forg_2008_01!R29+sz_gk_forg_2008_02!R29+sz_gk_forg_2008_03!R29+sz_gk_forg_2008_04!R29+sz_gk_forg_2008_05!R29</f>
        <v>230</v>
      </c>
      <c r="S29" s="16">
        <f>sz_gk_forg_2008_01!S29+sz_gk_forg_2008_02!S29+sz_gk_forg_2008_03!S29+sz_gk_forg_2008_04!S29+sz_gk_forg_2008_05!S29</f>
        <v>248</v>
      </c>
      <c r="T29" s="17">
        <f>SUM(R29:S29)</f>
        <v>478</v>
      </c>
      <c r="U29" s="15">
        <f>sz_gk_forg_2008_01!U29+sz_gk_forg_2008_02!U29+sz_gk_forg_2008_03!U29+sz_gk_forg_2008_04!U29</f>
        <v>0</v>
      </c>
      <c r="V29" s="16">
        <f>sz_gk_forg_2008_01!V29+sz_gk_forg_2008_02!V29+sz_gk_forg_2008_03!V29+sz_gk_forg_2008_04!V29</f>
        <v>0</v>
      </c>
      <c r="W29" s="17">
        <f>SUM(U29:V29)</f>
        <v>0</v>
      </c>
      <c r="X29" s="15">
        <f>sz_gk_forg_2008_01!X29+sz_gk_forg_2008_02!X29+sz_gk_forg_2008_03!X29+sz_gk_forg_2008_04!X29</f>
        <v>0</v>
      </c>
      <c r="Y29" s="16">
        <f>sz_gk_forg_2008_01!Y29+sz_gk_forg_2008_02!Y29+sz_gk_forg_2008_03!Y29+sz_gk_forg_2008_04!Y29</f>
        <v>0</v>
      </c>
      <c r="Z29" s="17">
        <f>SUM(X29:Y29)</f>
        <v>0</v>
      </c>
    </row>
    <row r="30" spans="1:26" ht="13.5" customHeight="1" thickBot="1">
      <c r="A30" s="446"/>
      <c r="B30" s="117">
        <v>2008</v>
      </c>
      <c r="C30" s="20">
        <f>sz_gk_forg_2008_01!C30+sz_gk_forg_2008_02!C30+sz_gk_forg_2008_03!C30+sz_gk_forg_2008_04!C30+sz_gk_forg_2008_05!C30</f>
        <v>663268</v>
      </c>
      <c r="D30" s="21">
        <f>sz_gk_forg_2008_01!D30+sz_gk_forg_2008_02!D30+sz_gk_forg_2008_03!D30+sz_gk_forg_2008_04!D30+sz_gk_forg_2008_05!D30</f>
        <v>535479</v>
      </c>
      <c r="E30" s="22">
        <f>SUM(C30:D30)</f>
        <v>1198747</v>
      </c>
      <c r="F30" s="20">
        <f>sz_gk_forg_2008_01!F30+sz_gk_forg_2008_02!F30+sz_gk_forg_2008_03!F30+sz_gk_forg_2008_04!F30+sz_gk_forg_2008_05!F30</f>
        <v>274407</v>
      </c>
      <c r="G30" s="21">
        <f>sz_gk_forg_2008_01!G30+sz_gk_forg_2008_02!G30+sz_gk_forg_2008_03!G30+sz_gk_forg_2008_04!G30+sz_gk_forg_2008_05!G30</f>
        <v>223402</v>
      </c>
      <c r="H30" s="22">
        <f>SUM(F30:G30)</f>
        <v>497809</v>
      </c>
      <c r="I30" s="20">
        <f>sz_gk_forg_2008_01!I30+sz_gk_forg_2008_02!I30+sz_gk_forg_2008_03!I30+sz_gk_forg_2008_04!I30+sz_gk_forg_2008_05!I30</f>
        <v>166504</v>
      </c>
      <c r="J30" s="21">
        <f>sz_gk_forg_2008_01!J30+sz_gk_forg_2008_02!J30+sz_gk_forg_2008_03!J30+sz_gk_forg_2008_04!J30+sz_gk_forg_2008_05!J30</f>
        <v>159495</v>
      </c>
      <c r="K30" s="22">
        <f>SUM(I30:J30)</f>
        <v>325999</v>
      </c>
      <c r="L30" s="20">
        <f>sz_gk_forg_2008_01!L30+sz_gk_forg_2008_02!L30+sz_gk_forg_2008_03!L30+sz_gk_forg_2008_04!L30+sz_gk_forg_2008_05!L30</f>
        <v>103679</v>
      </c>
      <c r="M30" s="21">
        <f>sz_gk_forg_2008_01!M30+sz_gk_forg_2008_02!M30+sz_gk_forg_2008_03!M30+sz_gk_forg_2008_04!M30+sz_gk_forg_2008_05!M30</f>
        <v>60693</v>
      </c>
      <c r="N30" s="22">
        <f>SUM(L30:M30)</f>
        <v>164372</v>
      </c>
      <c r="O30" s="20">
        <f>sz_gk_forg_2008_01!O30+sz_gk_forg_2008_02!O30+sz_gk_forg_2008_03!O30+sz_gk_forg_2008_04!O30+sz_gk_forg_2008_05!O30</f>
        <v>4008</v>
      </c>
      <c r="P30" s="21">
        <f>sz_gk_forg_2008_01!P30+sz_gk_forg_2008_02!P30+sz_gk_forg_2008_03!P30+sz_gk_forg_2008_04!P30+sz_gk_forg_2008_05!P30</f>
        <v>2966</v>
      </c>
      <c r="Q30" s="22">
        <f>SUM(O30:P30)</f>
        <v>6974</v>
      </c>
      <c r="R30" s="20">
        <f>sz_gk_forg_2008_01!R30+sz_gk_forg_2008_02!R30+sz_gk_forg_2008_03!R30+sz_gk_forg_2008_04!R30+sz_gk_forg_2008_05!R30</f>
        <v>216</v>
      </c>
      <c r="S30" s="21">
        <f>sz_gk_forg_2008_01!S30+sz_gk_forg_2008_02!S30+sz_gk_forg_2008_03!S30+sz_gk_forg_2008_04!S30+sz_gk_forg_2008_05!S30</f>
        <v>248</v>
      </c>
      <c r="T30" s="22">
        <f>SUM(R30:S30)</f>
        <v>464</v>
      </c>
      <c r="U30" s="20">
        <f>sz_gk_forg_2008_01!U30+sz_gk_forg_2008_02!U30+sz_gk_forg_2008_03!U30+sz_gk_forg_2008_04!U30</f>
        <v>0</v>
      </c>
      <c r="V30" s="21">
        <f>sz_gk_forg_2008_01!V30+sz_gk_forg_2008_02!V30+sz_gk_forg_2008_03!V30+sz_gk_forg_2008_04!V30</f>
        <v>0</v>
      </c>
      <c r="W30" s="22">
        <f>SUM(U30:V30)</f>
        <v>0</v>
      </c>
      <c r="X30" s="20">
        <f>sz_gk_forg_2008_01!X30+sz_gk_forg_2008_02!X30+sz_gk_forg_2008_03!X30+sz_gk_forg_2008_04!X30</f>
        <v>0</v>
      </c>
      <c r="Y30" s="21">
        <f>sz_gk_forg_2008_01!Y30+sz_gk_forg_2008_02!Y30+sz_gk_forg_2008_03!Y30+sz_gk_forg_2008_04!Y30</f>
        <v>0</v>
      </c>
      <c r="Z30" s="22">
        <f>SUM(X30:Y30)</f>
        <v>0</v>
      </c>
    </row>
    <row r="31" spans="1:26" ht="13.5" customHeight="1" thickBot="1">
      <c r="A31" s="446"/>
      <c r="B31" s="118" t="s">
        <v>0</v>
      </c>
      <c r="C31" s="89">
        <f aca="true" t="shared" si="8" ref="C31:T31">C30/C29-1</f>
        <v>0.12163750403744711</v>
      </c>
      <c r="D31" s="71">
        <f t="shared" si="8"/>
        <v>0.19414611301904472</v>
      </c>
      <c r="E31" s="129">
        <f t="shared" si="8"/>
        <v>0.152908510529844</v>
      </c>
      <c r="F31" s="89">
        <f t="shared" si="8"/>
        <v>0.3168459847779559</v>
      </c>
      <c r="G31" s="71">
        <f t="shared" si="8"/>
        <v>0.28564111712810836</v>
      </c>
      <c r="H31" s="129">
        <f t="shared" si="8"/>
        <v>0.30265681710536985</v>
      </c>
      <c r="I31" s="89">
        <f t="shared" si="8"/>
        <v>0.3052790015835436</v>
      </c>
      <c r="J31" s="71">
        <f t="shared" si="8"/>
        <v>0.39418706293706296</v>
      </c>
      <c r="K31" s="129">
        <f t="shared" si="8"/>
        <v>0.3473148676238418</v>
      </c>
      <c r="L31" s="89">
        <f t="shared" si="8"/>
        <v>0.36967607271190017</v>
      </c>
      <c r="M31" s="71">
        <f t="shared" si="8"/>
        <v>0.09986952267043603</v>
      </c>
      <c r="N31" s="129">
        <f t="shared" si="8"/>
        <v>0.25591772490410913</v>
      </c>
      <c r="O31" s="89">
        <f t="shared" si="8"/>
        <v>-0.1798649478207489</v>
      </c>
      <c r="P31" s="71">
        <f t="shared" si="8"/>
        <v>-0.24548460951411855</v>
      </c>
      <c r="Q31" s="129">
        <f t="shared" si="8"/>
        <v>-0.20911771376729416</v>
      </c>
      <c r="R31" s="89">
        <f t="shared" si="8"/>
        <v>-0.060869565217391286</v>
      </c>
      <c r="S31" s="71">
        <f t="shared" si="8"/>
        <v>0</v>
      </c>
      <c r="T31" s="129">
        <f t="shared" si="8"/>
        <v>-0.029288702928870314</v>
      </c>
      <c r="U31" s="140">
        <v>0</v>
      </c>
      <c r="V31" s="62">
        <v>0</v>
      </c>
      <c r="W31" s="58">
        <v>0</v>
      </c>
      <c r="X31" s="140">
        <v>0</v>
      </c>
      <c r="Y31" s="62">
        <v>0</v>
      </c>
      <c r="Z31" s="58">
        <v>0</v>
      </c>
    </row>
    <row r="32" spans="1:26" ht="13.5" customHeight="1" thickBot="1">
      <c r="A32" s="446" t="s">
        <v>27</v>
      </c>
      <c r="B32" s="122">
        <v>2007</v>
      </c>
      <c r="C32" s="15">
        <f>sz_gk_forg_2008_01!C32+sz_gk_forg_2008_02!C32+sz_gk_forg_2008_03!C32+sz_gk_forg_2008_04!C32+sz_gk_forg_2008_05!C32</f>
        <v>103015</v>
      </c>
      <c r="D32" s="16">
        <f>sz_gk_forg_2008_01!D32+sz_gk_forg_2008_02!D32+sz_gk_forg_2008_03!D32+sz_gk_forg_2008_04!D32+sz_gk_forg_2008_05!D32</f>
        <v>107627</v>
      </c>
      <c r="E32" s="17">
        <f>SUM(C32:D32)</f>
        <v>210642</v>
      </c>
      <c r="F32" s="15">
        <f>sz_gk_forg_2008_01!F32+sz_gk_forg_2008_02!F32+sz_gk_forg_2008_03!F32+sz_gk_forg_2008_04!F32+sz_gk_forg_2008_05!F32</f>
        <v>39169</v>
      </c>
      <c r="G32" s="16">
        <f>sz_gk_forg_2008_01!G32+sz_gk_forg_2008_02!G32+sz_gk_forg_2008_03!G32+sz_gk_forg_2008_04!G32+sz_gk_forg_2008_05!G32</f>
        <v>40624</v>
      </c>
      <c r="H32" s="17">
        <f>SUM(F32:G32)</f>
        <v>79793</v>
      </c>
      <c r="I32" s="15">
        <f>sz_gk_forg_2008_01!I32+sz_gk_forg_2008_02!I32+sz_gk_forg_2008_03!I32+sz_gk_forg_2008_04!I32</f>
        <v>0</v>
      </c>
      <c r="J32" s="16">
        <f>sz_gk_forg_2008_01!J32+sz_gk_forg_2008_02!J32+sz_gk_forg_2008_03!J32+sz_gk_forg_2008_04!J32</f>
        <v>0</v>
      </c>
      <c r="K32" s="17">
        <f>SUM(I32:J32)</f>
        <v>0</v>
      </c>
      <c r="L32" s="15">
        <f>sz_gk_forg_2008_01!L32+sz_gk_forg_2008_02!L32+sz_gk_forg_2008_03!L32+sz_gk_forg_2008_04!L32</f>
        <v>0</v>
      </c>
      <c r="M32" s="16">
        <f>sz_gk_forg_2008_01!M32+sz_gk_forg_2008_02!M32+sz_gk_forg_2008_03!M32+sz_gk_forg_2008_04!M32</f>
        <v>0</v>
      </c>
      <c r="N32" s="17">
        <f>SUM(L32:M32)</f>
        <v>0</v>
      </c>
      <c r="O32" s="15">
        <f>sz_gk_forg_2008_01!O32+sz_gk_forg_2008_02!O32+sz_gk_forg_2008_03!O32+sz_gk_forg_2008_04!O32</f>
        <v>0</v>
      </c>
      <c r="P32" s="16">
        <f>sz_gk_forg_2008_01!P32+sz_gk_forg_2008_02!P32+sz_gk_forg_2008_03!P32+sz_gk_forg_2008_04!P32</f>
        <v>0</v>
      </c>
      <c r="Q32" s="17">
        <f>SUM(O32:P32)</f>
        <v>0</v>
      </c>
      <c r="R32" s="15">
        <f>sz_gk_forg_2008_01!R32+sz_gk_forg_2008_02!R32+sz_gk_forg_2008_03!R32+sz_gk_forg_2008_04!R32</f>
        <v>0</v>
      </c>
      <c r="S32" s="16">
        <f>sz_gk_forg_2008_01!S32+sz_gk_forg_2008_02!S32+sz_gk_forg_2008_03!S32+sz_gk_forg_2008_04!S32</f>
        <v>0</v>
      </c>
      <c r="T32" s="17">
        <f>SUM(R32:S32)</f>
        <v>0</v>
      </c>
      <c r="U32" s="15">
        <f>sz_gk_forg_2008_01!U32+sz_gk_forg_2008_02!U32+sz_gk_forg_2008_03!U32+sz_gk_forg_2008_04!U32+sz_gk_forg_2008_05!U32</f>
        <v>39169</v>
      </c>
      <c r="V32" s="16">
        <f>sz_gk_forg_2008_01!V32+sz_gk_forg_2008_02!V32+sz_gk_forg_2008_03!V32+sz_gk_forg_2008_04!V32+sz_gk_forg_2008_05!V32</f>
        <v>40624</v>
      </c>
      <c r="W32" s="134">
        <f>SUM(U32+V32)</f>
        <v>79793</v>
      </c>
      <c r="X32" s="15">
        <f>sz_gk_forg_2008_01!X32+sz_gk_forg_2008_02!X32+sz_gk_forg_2008_03!X32+sz_gk_forg_2008_04!X32</f>
        <v>0</v>
      </c>
      <c r="Y32" s="16">
        <f>sz_gk_forg_2008_01!Y32+sz_gk_forg_2008_02!Y32+sz_gk_forg_2008_03!Y32+sz_gk_forg_2008_04!Y32</f>
        <v>0</v>
      </c>
      <c r="Z32" s="134">
        <f>SUM(X32+Y32)</f>
        <v>0</v>
      </c>
    </row>
    <row r="33" spans="1:26" ht="13.5" customHeight="1" thickBot="1">
      <c r="A33" s="446"/>
      <c r="B33" s="120">
        <v>2008</v>
      </c>
      <c r="C33" s="20">
        <f>sz_gk_forg_2008_01!C33+sz_gk_forg_2008_02!C33+sz_gk_forg_2008_03!C33+sz_gk_forg_2008_04!C33+sz_gk_forg_2008_05!C33</f>
        <v>101083</v>
      </c>
      <c r="D33" s="21">
        <f>sz_gk_forg_2008_01!D33+sz_gk_forg_2008_02!D33+sz_gk_forg_2008_03!D33+sz_gk_forg_2008_04!D33+sz_gk_forg_2008_05!D33</f>
        <v>104665</v>
      </c>
      <c r="E33" s="22">
        <f>SUM(C33:D33)</f>
        <v>205748</v>
      </c>
      <c r="F33" s="20">
        <f>sz_gk_forg_2008_01!F33+sz_gk_forg_2008_02!F33+sz_gk_forg_2008_03!F33+sz_gk_forg_2008_04!F33+sz_gk_forg_2008_05!F33</f>
        <v>35989</v>
      </c>
      <c r="G33" s="21">
        <f>sz_gk_forg_2008_01!G33+sz_gk_forg_2008_02!G33+sz_gk_forg_2008_03!G33+sz_gk_forg_2008_04!G33+sz_gk_forg_2008_05!G33</f>
        <v>35929</v>
      </c>
      <c r="H33" s="22">
        <f>SUM(F33:G33)</f>
        <v>71918</v>
      </c>
      <c r="I33" s="20">
        <f>sz_gk_forg_2008_01!I33+sz_gk_forg_2008_02!I33+sz_gk_forg_2008_03!I33+sz_gk_forg_2008_04!I33</f>
        <v>0</v>
      </c>
      <c r="J33" s="21">
        <f>sz_gk_forg_2008_01!J33+sz_gk_forg_2008_02!J33+sz_gk_forg_2008_03!J33+sz_gk_forg_2008_04!J33</f>
        <v>0</v>
      </c>
      <c r="K33" s="22">
        <f>SUM(I33:J33)</f>
        <v>0</v>
      </c>
      <c r="L33" s="20">
        <f>sz_gk_forg_2008_01!L33+sz_gk_forg_2008_02!L33+sz_gk_forg_2008_03!L33+sz_gk_forg_2008_04!L33</f>
        <v>0</v>
      </c>
      <c r="M33" s="21">
        <f>sz_gk_forg_2008_01!M33+sz_gk_forg_2008_02!M33+sz_gk_forg_2008_03!M33+sz_gk_forg_2008_04!M33</f>
        <v>0</v>
      </c>
      <c r="N33" s="22">
        <f>SUM(L33:M33)</f>
        <v>0</v>
      </c>
      <c r="O33" s="20">
        <f>sz_gk_forg_2008_01!O33+sz_gk_forg_2008_02!O33+sz_gk_forg_2008_03!O33+sz_gk_forg_2008_04!O33</f>
        <v>0</v>
      </c>
      <c r="P33" s="21">
        <f>sz_gk_forg_2008_01!P33+sz_gk_forg_2008_02!P33+sz_gk_forg_2008_03!P33+sz_gk_forg_2008_04!P33</f>
        <v>0</v>
      </c>
      <c r="Q33" s="22">
        <f>SUM(O33:P33)</f>
        <v>0</v>
      </c>
      <c r="R33" s="20">
        <f>sz_gk_forg_2008_01!R33+sz_gk_forg_2008_02!R33+sz_gk_forg_2008_03!R33+sz_gk_forg_2008_04!R33</f>
        <v>0</v>
      </c>
      <c r="S33" s="21">
        <f>sz_gk_forg_2008_01!S33+sz_gk_forg_2008_02!S33+sz_gk_forg_2008_03!S33+sz_gk_forg_2008_04!S33</f>
        <v>0</v>
      </c>
      <c r="T33" s="22">
        <f>SUM(R33:S33)</f>
        <v>0</v>
      </c>
      <c r="U33" s="20">
        <f>sz_gk_forg_2008_01!U33+sz_gk_forg_2008_02!U33+sz_gk_forg_2008_03!U33+sz_gk_forg_2008_04!U33+sz_gk_forg_2008_05!U33</f>
        <v>35989</v>
      </c>
      <c r="V33" s="21">
        <f>sz_gk_forg_2008_01!V33+sz_gk_forg_2008_02!V33+sz_gk_forg_2008_03!V33+sz_gk_forg_2008_04!V33+sz_gk_forg_2008_05!V33</f>
        <v>35929</v>
      </c>
      <c r="W33" s="139">
        <f>SUM(U33+V33)</f>
        <v>71918</v>
      </c>
      <c r="X33" s="20">
        <f>sz_gk_forg_2008_01!X33+sz_gk_forg_2008_02!X33+sz_gk_forg_2008_03!X33+sz_gk_forg_2008_04!X33</f>
        <v>0</v>
      </c>
      <c r="Y33" s="21">
        <f>sz_gk_forg_2008_01!Y33+sz_gk_forg_2008_02!Y33+sz_gk_forg_2008_03!Y33+sz_gk_forg_2008_04!Y33</f>
        <v>0</v>
      </c>
      <c r="Z33" s="139">
        <f>SUM(X33+Y33)</f>
        <v>0</v>
      </c>
    </row>
    <row r="34" spans="1:26" ht="13.5" customHeight="1" thickBot="1">
      <c r="A34" s="446"/>
      <c r="B34" s="118" t="s">
        <v>0</v>
      </c>
      <c r="C34" s="89">
        <f aca="true" t="shared" si="9" ref="C34:H34">C33/C32-1</f>
        <v>-0.018754550308207496</v>
      </c>
      <c r="D34" s="71">
        <f t="shared" si="9"/>
        <v>-0.027520975219972654</v>
      </c>
      <c r="E34" s="129">
        <f t="shared" si="9"/>
        <v>-0.023233733063681483</v>
      </c>
      <c r="F34" s="89">
        <f t="shared" si="9"/>
        <v>-0.08118665271005132</v>
      </c>
      <c r="G34" s="71">
        <f t="shared" si="9"/>
        <v>-0.11557207562032301</v>
      </c>
      <c r="H34" s="129">
        <f t="shared" si="9"/>
        <v>-0.09869286779542064</v>
      </c>
      <c r="I34" s="140">
        <v>0</v>
      </c>
      <c r="J34" s="62">
        <v>0</v>
      </c>
      <c r="K34" s="58">
        <v>0</v>
      </c>
      <c r="L34" s="104">
        <v>0</v>
      </c>
      <c r="M34" s="49">
        <v>0</v>
      </c>
      <c r="N34" s="58">
        <v>0</v>
      </c>
      <c r="O34" s="105">
        <v>0</v>
      </c>
      <c r="P34" s="73">
        <v>0</v>
      </c>
      <c r="Q34" s="109">
        <v>0</v>
      </c>
      <c r="R34" s="107">
        <v>0</v>
      </c>
      <c r="S34" s="108">
        <v>0</v>
      </c>
      <c r="T34" s="109">
        <v>0</v>
      </c>
      <c r="U34" s="89">
        <f>U33/U32-1</f>
        <v>-0.08118665271005132</v>
      </c>
      <c r="V34" s="71">
        <f>V33/V32-1</f>
        <v>-0.11557207562032301</v>
      </c>
      <c r="W34" s="129">
        <f>W33/W32-1</f>
        <v>-0.09869286779542064</v>
      </c>
      <c r="X34" s="178">
        <v>0</v>
      </c>
      <c r="Y34" s="142">
        <v>0</v>
      </c>
      <c r="Z34" s="179">
        <v>0</v>
      </c>
    </row>
    <row r="35" spans="1:26" ht="13.5" customHeight="1">
      <c r="A35" s="394" t="s">
        <v>32</v>
      </c>
      <c r="B35" s="122">
        <v>2007</v>
      </c>
      <c r="C35" s="15">
        <f>sz_gk_forg_2008_01!C35+sz_gk_forg_2008_02!C35+sz_gk_forg_2008_03!C35+sz_gk_forg_2008_04!C35+sz_gk_forg_2008_05!C35</f>
        <v>25</v>
      </c>
      <c r="D35" s="16">
        <f>sz_gk_forg_2008_01!D35+sz_gk_forg_2008_02!D35+sz_gk_forg_2008_03!D35+sz_gk_forg_2008_04!D35+sz_gk_forg_2008_05!D35</f>
        <v>20</v>
      </c>
      <c r="E35" s="17">
        <f>SUM(C35:D35)</f>
        <v>45</v>
      </c>
      <c r="F35" s="15">
        <f>sz_gk_forg_2008_01!F35+sz_gk_forg_2008_02!F35+sz_gk_forg_2008_03!F35+sz_gk_forg_2008_04!F35+sz_gk_forg_2008_05!F35</f>
        <v>7</v>
      </c>
      <c r="G35" s="16">
        <f>sz_gk_forg_2008_01!G35+sz_gk_forg_2008_02!G35+sz_gk_forg_2008_03!G35+sz_gk_forg_2008_04!G35+sz_gk_forg_2008_05!G35</f>
        <v>6</v>
      </c>
      <c r="H35" s="17">
        <f>SUM(F35:G35)</f>
        <v>13</v>
      </c>
      <c r="I35" s="15">
        <f>sz_gk_forg_2008_01!I35+sz_gk_forg_2008_02!I35+sz_gk_forg_2008_03!I35+sz_gk_forg_2008_04!I35</f>
        <v>0</v>
      </c>
      <c r="J35" s="16">
        <f>sz_gk_forg_2008_01!J35+sz_gk_forg_2008_02!J35+sz_gk_forg_2008_03!J35+sz_gk_forg_2008_04!J35</f>
        <v>0</v>
      </c>
      <c r="K35" s="17">
        <f>SUM(I35:J35)</f>
        <v>0</v>
      </c>
      <c r="L35" s="15">
        <f>sz_gk_forg_2008_01!L35+sz_gk_forg_2008_02!L35+sz_gk_forg_2008_03!L35+sz_gk_forg_2008_04!L35</f>
        <v>0</v>
      </c>
      <c r="M35" s="16">
        <f>sz_gk_forg_2008_01!M35+sz_gk_forg_2008_02!M35+sz_gk_forg_2008_03!M35+sz_gk_forg_2008_04!M35</f>
        <v>0</v>
      </c>
      <c r="N35" s="17">
        <f>SUM(L35:M35)</f>
        <v>0</v>
      </c>
      <c r="O35" s="15">
        <f>sz_gk_forg_2008_01!O35+sz_gk_forg_2008_02!O35+sz_gk_forg_2008_03!O35+sz_gk_forg_2008_04!O35</f>
        <v>0</v>
      </c>
      <c r="P35" s="16">
        <f>sz_gk_forg_2008_01!P35+sz_gk_forg_2008_02!P35+sz_gk_forg_2008_03!P35+sz_gk_forg_2008_04!P35</f>
        <v>0</v>
      </c>
      <c r="Q35" s="17">
        <f>SUM(O35:P35)</f>
        <v>0</v>
      </c>
      <c r="R35" s="15">
        <f>sz_gk_forg_2008_01!R35+sz_gk_forg_2008_02!R35+sz_gk_forg_2008_03!R35+sz_gk_forg_2008_04!R35</f>
        <v>0</v>
      </c>
      <c r="S35" s="16">
        <f>sz_gk_forg_2008_01!S35+sz_gk_forg_2008_02!S35+sz_gk_forg_2008_03!S35+sz_gk_forg_2008_04!S35</f>
        <v>0</v>
      </c>
      <c r="T35" s="17">
        <f>SUM(R35:S35)</f>
        <v>0</v>
      </c>
      <c r="U35" s="15">
        <f>sz_gk_forg_2008_01!U35+sz_gk_forg_2008_02!U35+sz_gk_forg_2008_03!U35+sz_gk_forg_2008_04!U35</f>
        <v>0</v>
      </c>
      <c r="V35" s="16">
        <f>sz_gk_forg_2008_01!V35+sz_gk_forg_2008_02!V35+sz_gk_forg_2008_03!V35+sz_gk_forg_2008_04!V35</f>
        <v>0</v>
      </c>
      <c r="W35" s="134">
        <f>SUM(U35+V35)</f>
        <v>0</v>
      </c>
      <c r="X35" s="15">
        <f>sz_gk_forg_2008_01!X35+sz_gk_forg_2008_02!X35+sz_gk_forg_2008_03!X35+sz_gk_forg_2008_04!X35+sz_gk_forg_2008_05!X35</f>
        <v>7</v>
      </c>
      <c r="Y35" s="16">
        <f>sz_gk_forg_2008_01!Y35+sz_gk_forg_2008_02!Y35+sz_gk_forg_2008_03!Y35+sz_gk_forg_2008_04!Y35+sz_gk_forg_2008_05!Y35</f>
        <v>6</v>
      </c>
      <c r="Z35" s="17">
        <f>SUM(X35:Y35)</f>
        <v>13</v>
      </c>
    </row>
    <row r="36" spans="1:26" ht="13.5" customHeight="1">
      <c r="A36" s="395"/>
      <c r="B36" s="120">
        <v>2008</v>
      </c>
      <c r="C36" s="20">
        <f>sz_gk_forg_2008_01!C36+sz_gk_forg_2008_02!C36+sz_gk_forg_2008_03!C36+sz_gk_forg_2008_04!C36+sz_gk_forg_2008_05!C36</f>
        <v>32</v>
      </c>
      <c r="D36" s="21">
        <f>sz_gk_forg_2008_01!D36+sz_gk_forg_2008_02!D36+sz_gk_forg_2008_03!D36+sz_gk_forg_2008_04!D36+sz_gk_forg_2008_05!D36</f>
        <v>20</v>
      </c>
      <c r="E36" s="22">
        <f>SUM(C36:D36)</f>
        <v>52</v>
      </c>
      <c r="F36" s="20">
        <f>sz_gk_forg_2008_01!F36+sz_gk_forg_2008_02!F36+sz_gk_forg_2008_03!F36+sz_gk_forg_2008_04!F36+sz_gk_forg_2008_05!F36</f>
        <v>11</v>
      </c>
      <c r="G36" s="21">
        <f>sz_gk_forg_2008_01!G36+sz_gk_forg_2008_02!G36+sz_gk_forg_2008_03!G36+sz_gk_forg_2008_04!G36+sz_gk_forg_2008_05!G36</f>
        <v>6</v>
      </c>
      <c r="H36" s="22">
        <f>SUM(F36:G36)</f>
        <v>17</v>
      </c>
      <c r="I36" s="20">
        <f>sz_gk_forg_2008_01!I36+sz_gk_forg_2008_02!I36+sz_gk_forg_2008_03!I36+sz_gk_forg_2008_04!I36</f>
        <v>0</v>
      </c>
      <c r="J36" s="21">
        <f>sz_gk_forg_2008_01!J36+sz_gk_forg_2008_02!J36+sz_gk_forg_2008_03!J36+sz_gk_forg_2008_04!J36</f>
        <v>0</v>
      </c>
      <c r="K36" s="22">
        <f>SUM(I36:J36)</f>
        <v>0</v>
      </c>
      <c r="L36" s="20">
        <f>sz_gk_forg_2008_01!L36+sz_gk_forg_2008_02!L36+sz_gk_forg_2008_03!L36+sz_gk_forg_2008_04!L36</f>
        <v>0</v>
      </c>
      <c r="M36" s="21">
        <f>sz_gk_forg_2008_01!M36+sz_gk_forg_2008_02!M36+sz_gk_forg_2008_03!M36+sz_gk_forg_2008_04!M36</f>
        <v>0</v>
      </c>
      <c r="N36" s="22">
        <f>SUM(L36:M36)</f>
        <v>0</v>
      </c>
      <c r="O36" s="20">
        <f>sz_gk_forg_2008_01!O36+sz_gk_forg_2008_02!O36+sz_gk_forg_2008_03!O36+sz_gk_forg_2008_04!O36</f>
        <v>0</v>
      </c>
      <c r="P36" s="21">
        <f>sz_gk_forg_2008_01!P36+sz_gk_forg_2008_02!P36+sz_gk_forg_2008_03!P36+sz_gk_forg_2008_04!P36</f>
        <v>0</v>
      </c>
      <c r="Q36" s="22">
        <f>SUM(O36:P36)</f>
        <v>0</v>
      </c>
      <c r="R36" s="20">
        <f>sz_gk_forg_2008_01!R36+sz_gk_forg_2008_02!R36+sz_gk_forg_2008_03!R36+sz_gk_forg_2008_04!R36</f>
        <v>0</v>
      </c>
      <c r="S36" s="21">
        <f>sz_gk_forg_2008_01!S36+sz_gk_forg_2008_02!S36+sz_gk_forg_2008_03!S36+sz_gk_forg_2008_04!S36</f>
        <v>0</v>
      </c>
      <c r="T36" s="22">
        <f>SUM(R36:S36)</f>
        <v>0</v>
      </c>
      <c r="U36" s="20">
        <f>sz_gk_forg_2008_01!U36+sz_gk_forg_2008_02!U36+sz_gk_forg_2008_03!U36+sz_gk_forg_2008_04!U36</f>
        <v>0</v>
      </c>
      <c r="V36" s="21">
        <f>sz_gk_forg_2008_01!V36+sz_gk_forg_2008_02!V36+sz_gk_forg_2008_03!V36+sz_gk_forg_2008_04!V36</f>
        <v>0</v>
      </c>
      <c r="W36" s="139">
        <f>SUM(U36+V36)</f>
        <v>0</v>
      </c>
      <c r="X36" s="20">
        <f>sz_gk_forg_2008_01!X36+sz_gk_forg_2008_02!X36+sz_gk_forg_2008_03!X36+sz_gk_forg_2008_04!X36+sz_gk_forg_2008_05!X36</f>
        <v>11</v>
      </c>
      <c r="Y36" s="21">
        <f>sz_gk_forg_2008_01!Y36+sz_gk_forg_2008_02!Y36+sz_gk_forg_2008_03!Y36+sz_gk_forg_2008_04!Y36+sz_gk_forg_2008_05!Y36</f>
        <v>6</v>
      </c>
      <c r="Z36" s="22">
        <f>SUM(X36:Y36)</f>
        <v>17</v>
      </c>
    </row>
    <row r="37" spans="1:26" ht="13.5" customHeight="1" thickBot="1">
      <c r="A37" s="396"/>
      <c r="B37" s="123" t="s">
        <v>0</v>
      </c>
      <c r="C37" s="89">
        <f aca="true" t="shared" si="10" ref="C37:H37">C36/C35-1</f>
        <v>0.28</v>
      </c>
      <c r="D37" s="71">
        <f t="shared" si="10"/>
        <v>0</v>
      </c>
      <c r="E37" s="129">
        <f t="shared" si="10"/>
        <v>0.15555555555555545</v>
      </c>
      <c r="F37" s="89">
        <f t="shared" si="10"/>
        <v>0.5714285714285714</v>
      </c>
      <c r="G37" s="71">
        <f t="shared" si="10"/>
        <v>0</v>
      </c>
      <c r="H37" s="129">
        <f t="shared" si="10"/>
        <v>0.3076923076923077</v>
      </c>
      <c r="I37" s="140">
        <v>0</v>
      </c>
      <c r="J37" s="62">
        <v>0</v>
      </c>
      <c r="K37" s="109">
        <v>0</v>
      </c>
      <c r="L37" s="107">
        <v>0</v>
      </c>
      <c r="M37" s="108">
        <v>0</v>
      </c>
      <c r="N37" s="109">
        <v>0</v>
      </c>
      <c r="O37" s="178">
        <v>0</v>
      </c>
      <c r="P37" s="142">
        <v>0</v>
      </c>
      <c r="Q37" s="109">
        <v>0</v>
      </c>
      <c r="R37" s="107">
        <v>0</v>
      </c>
      <c r="S37" s="108">
        <v>0</v>
      </c>
      <c r="T37" s="109">
        <v>0</v>
      </c>
      <c r="U37" s="178">
        <v>0</v>
      </c>
      <c r="V37" s="142">
        <v>0</v>
      </c>
      <c r="W37" s="179">
        <v>0</v>
      </c>
      <c r="X37" s="89">
        <f>X36/X35-1</f>
        <v>0.5714285714285714</v>
      </c>
      <c r="Y37" s="71">
        <f>Y36/Y35-1</f>
        <v>0</v>
      </c>
      <c r="Z37" s="129">
        <f>Z36/Z35-1</f>
        <v>0.3076923076923077</v>
      </c>
    </row>
    <row r="38" spans="1:26" ht="13.5" customHeight="1" thickBot="1">
      <c r="A38" s="446" t="s">
        <v>4</v>
      </c>
      <c r="B38" s="119">
        <v>2007</v>
      </c>
      <c r="C38" s="15">
        <f>sz_gk_forg_2008_01!C38+sz_gk_forg_2008_02!C38+sz_gk_forg_2008_03!C38+sz_gk_forg_2008_04!C38+sz_gk_forg_2008_05!C38</f>
        <v>694379</v>
      </c>
      <c r="D38" s="16">
        <f>sz_gk_forg_2008_01!D38+sz_gk_forg_2008_02!D38+sz_gk_forg_2008_03!D38+sz_gk_forg_2008_04!D38+sz_gk_forg_2008_05!D38</f>
        <v>556067</v>
      </c>
      <c r="E38" s="17">
        <f>SUM(C38:D38)</f>
        <v>1250446</v>
      </c>
      <c r="F38" s="15">
        <f>sz_gk_forg_2008_01!F38+sz_gk_forg_2008_02!F38+sz_gk_forg_2008_03!F38+sz_gk_forg_2008_04!F38+sz_gk_forg_2008_05!F38</f>
        <v>247558</v>
      </c>
      <c r="G38" s="16">
        <f>sz_gk_forg_2008_01!G38+sz_gk_forg_2008_02!G38+sz_gk_forg_2008_03!G38+sz_gk_forg_2008_04!G38+sz_gk_forg_2008_05!G38</f>
        <v>214397</v>
      </c>
      <c r="H38" s="17">
        <f>SUM(F38:G38)</f>
        <v>461955</v>
      </c>
      <c r="I38" s="15">
        <f>sz_gk_forg_2008_01!I38+sz_gk_forg_2008_02!I38+sz_gk_forg_2008_03!I38+sz_gk_forg_2008_04!I38+sz_gk_forg_2008_05!I38</f>
        <v>127562</v>
      </c>
      <c r="J38" s="16">
        <f>sz_gk_forg_2008_01!J38+sz_gk_forg_2008_02!J38+sz_gk_forg_2008_03!J38+sz_gk_forg_2008_04!J38+sz_gk_forg_2008_05!J38</f>
        <v>114400</v>
      </c>
      <c r="K38" s="17">
        <f>SUM(I38:J38)</f>
        <v>241962</v>
      </c>
      <c r="L38" s="15">
        <f>sz_gk_forg_2008_01!L38+sz_gk_forg_2008_02!L38+sz_gk_forg_2008_03!L38+sz_gk_forg_2008_04!L38+sz_gk_forg_2008_05!L38</f>
        <v>75696</v>
      </c>
      <c r="M38" s="16">
        <f>sz_gk_forg_2008_01!M38+sz_gk_forg_2008_02!M38+sz_gk_forg_2008_03!M38+sz_gk_forg_2008_04!M38+sz_gk_forg_2008_05!M38</f>
        <v>55182</v>
      </c>
      <c r="N38" s="17">
        <f>SUM(L38:M38)</f>
        <v>130878</v>
      </c>
      <c r="O38" s="15">
        <f>sz_gk_forg_2008_01!O38+sz_gk_forg_2008_02!O38+sz_gk_forg_2008_03!O38+sz_gk_forg_2008_04!O38+sz_gk_forg_2008_05!O38</f>
        <v>4887</v>
      </c>
      <c r="P38" s="16">
        <f>sz_gk_forg_2008_01!P38+sz_gk_forg_2008_02!P38+sz_gk_forg_2008_03!P38+sz_gk_forg_2008_04!P38+sz_gk_forg_2008_05!P38</f>
        <v>3931</v>
      </c>
      <c r="Q38" s="17">
        <f>SUM(O38:P38)</f>
        <v>8818</v>
      </c>
      <c r="R38" s="15">
        <f>sz_gk_forg_2008_01!R38+sz_gk_forg_2008_02!R38+sz_gk_forg_2008_03!R38+sz_gk_forg_2008_04!R38+sz_gk_forg_2008_05!R38</f>
        <v>230</v>
      </c>
      <c r="S38" s="16">
        <f>sz_gk_forg_2008_01!S38+sz_gk_forg_2008_02!S38+sz_gk_forg_2008_03!S38+sz_gk_forg_2008_04!S38+sz_gk_forg_2008_05!S38</f>
        <v>248</v>
      </c>
      <c r="T38" s="17">
        <f>SUM(R38:S38)</f>
        <v>478</v>
      </c>
      <c r="U38" s="15">
        <f>sz_gk_forg_2008_01!U38+sz_gk_forg_2008_02!U38+sz_gk_forg_2008_03!U38+sz_gk_forg_2008_04!U38+sz_gk_forg_2008_05!U38</f>
        <v>39169</v>
      </c>
      <c r="V38" s="16">
        <f>sz_gk_forg_2008_01!V38+sz_gk_forg_2008_02!V38+sz_gk_forg_2008_03!V38+sz_gk_forg_2008_04!V38+sz_gk_forg_2008_05!V38</f>
        <v>40624</v>
      </c>
      <c r="W38" s="17">
        <f>SUM(U38:V38)</f>
        <v>79793</v>
      </c>
      <c r="X38" s="15">
        <f>sz_gk_forg_2008_01!X38+sz_gk_forg_2008_02!X38+sz_gk_forg_2008_03!X38+sz_gk_forg_2008_04!X38+sz_gk_forg_2008_05!X38</f>
        <v>7</v>
      </c>
      <c r="Y38" s="16">
        <f>sz_gk_forg_2008_01!Y38+sz_gk_forg_2008_02!Y38+sz_gk_forg_2008_03!Y38+sz_gk_forg_2008_04!Y38+sz_gk_forg_2008_05!Y38</f>
        <v>6</v>
      </c>
      <c r="Z38" s="17">
        <f>SUM(X38:Y38)</f>
        <v>13</v>
      </c>
    </row>
    <row r="39" spans="1:26" ht="13.5" customHeight="1" thickBot="1">
      <c r="A39" s="446"/>
      <c r="B39" s="120">
        <v>2008</v>
      </c>
      <c r="C39" s="20">
        <f>sz_gk_forg_2008_01!C39+sz_gk_forg_2008_02!C39+sz_gk_forg_2008_03!C39+sz_gk_forg_2008_04!C39+sz_gk_forg_2008_05!C39</f>
        <v>764383</v>
      </c>
      <c r="D39" s="21">
        <f>sz_gk_forg_2008_01!D39+sz_gk_forg_2008_02!D39+sz_gk_forg_2008_03!D39+sz_gk_forg_2008_04!D39+sz_gk_forg_2008_05!D39</f>
        <v>640164</v>
      </c>
      <c r="E39" s="22">
        <f>SUM(C39:D39)</f>
        <v>1404547</v>
      </c>
      <c r="F39" s="20">
        <f>sz_gk_forg_2008_01!F39+sz_gk_forg_2008_02!F39+sz_gk_forg_2008_03!F39+sz_gk_forg_2008_04!F39+sz_gk_forg_2008_05!F39</f>
        <v>310407</v>
      </c>
      <c r="G39" s="21">
        <f>sz_gk_forg_2008_01!G39+sz_gk_forg_2008_02!G39+sz_gk_forg_2008_03!G39+sz_gk_forg_2008_04!G39+sz_gk_forg_2008_05!G39</f>
        <v>259337</v>
      </c>
      <c r="H39" s="22">
        <f>SUM(F39:G39)</f>
        <v>569744</v>
      </c>
      <c r="I39" s="20">
        <f>sz_gk_forg_2008_01!I39+sz_gk_forg_2008_02!I39+sz_gk_forg_2008_03!I39+sz_gk_forg_2008_04!I39+sz_gk_forg_2008_05!I39</f>
        <v>166504</v>
      </c>
      <c r="J39" s="21">
        <f>sz_gk_forg_2008_01!J39+sz_gk_forg_2008_02!J39+sz_gk_forg_2008_03!J39+sz_gk_forg_2008_04!J39+sz_gk_forg_2008_05!J39</f>
        <v>159495</v>
      </c>
      <c r="K39" s="22">
        <f>SUM(I39:J39)</f>
        <v>325999</v>
      </c>
      <c r="L39" s="20">
        <f>sz_gk_forg_2008_01!L39+sz_gk_forg_2008_02!L39+sz_gk_forg_2008_03!L39+sz_gk_forg_2008_04!L39+sz_gk_forg_2008_05!L39</f>
        <v>103679</v>
      </c>
      <c r="M39" s="21">
        <f>sz_gk_forg_2008_01!M39+sz_gk_forg_2008_02!M39+sz_gk_forg_2008_03!M39+sz_gk_forg_2008_04!M39+sz_gk_forg_2008_05!M39</f>
        <v>60693</v>
      </c>
      <c r="N39" s="22">
        <f>SUM(L39:M39)</f>
        <v>164372</v>
      </c>
      <c r="O39" s="20">
        <f>sz_gk_forg_2008_01!O39+sz_gk_forg_2008_02!O39+sz_gk_forg_2008_03!O39+sz_gk_forg_2008_04!O39+sz_gk_forg_2008_05!O39</f>
        <v>4008</v>
      </c>
      <c r="P39" s="21">
        <f>sz_gk_forg_2008_01!P39+sz_gk_forg_2008_02!P39+sz_gk_forg_2008_03!P39+sz_gk_forg_2008_04!P39+sz_gk_forg_2008_05!P39</f>
        <v>2966</v>
      </c>
      <c r="Q39" s="22">
        <f>SUM(O39:P39)</f>
        <v>6974</v>
      </c>
      <c r="R39" s="20">
        <f>sz_gk_forg_2008_01!R39+sz_gk_forg_2008_02!R39+sz_gk_forg_2008_03!R39+sz_gk_forg_2008_04!R39+sz_gk_forg_2008_05!R39</f>
        <v>216</v>
      </c>
      <c r="S39" s="21">
        <f>sz_gk_forg_2008_01!S39+sz_gk_forg_2008_02!S39+sz_gk_forg_2008_03!S39+sz_gk_forg_2008_04!S39+sz_gk_forg_2008_05!S39</f>
        <v>248</v>
      </c>
      <c r="T39" s="22">
        <f>SUM(R39:S39)</f>
        <v>464</v>
      </c>
      <c r="U39" s="20">
        <f>sz_gk_forg_2008_01!U39+sz_gk_forg_2008_02!U39+sz_gk_forg_2008_03!U39+sz_gk_forg_2008_04!U39+sz_gk_forg_2008_05!U39</f>
        <v>35989</v>
      </c>
      <c r="V39" s="21">
        <f>sz_gk_forg_2008_01!V39+sz_gk_forg_2008_02!V39+sz_gk_forg_2008_03!V39+sz_gk_forg_2008_04!V39+sz_gk_forg_2008_05!V39</f>
        <v>35929</v>
      </c>
      <c r="W39" s="22">
        <f>SUM(U39:V39)</f>
        <v>71918</v>
      </c>
      <c r="X39" s="20">
        <f>sz_gk_forg_2008_01!X39+sz_gk_forg_2008_02!X39+sz_gk_forg_2008_03!X39+sz_gk_forg_2008_04!X39+sz_gk_forg_2008_05!X39</f>
        <v>11</v>
      </c>
      <c r="Y39" s="21">
        <f>sz_gk_forg_2008_01!Y39+sz_gk_forg_2008_02!Y39+sz_gk_forg_2008_03!Y39+sz_gk_forg_2008_04!Y39+sz_gk_forg_2008_05!Y39</f>
        <v>6</v>
      </c>
      <c r="Z39" s="22">
        <f>SUM(X39:Y39)</f>
        <v>17</v>
      </c>
    </row>
    <row r="40" spans="1:26" ht="13.5" customHeight="1" thickBot="1">
      <c r="A40" s="446"/>
      <c r="B40" s="121" t="s">
        <v>0</v>
      </c>
      <c r="C40" s="89">
        <f>C39/C38-1</f>
        <v>0.10081526083018066</v>
      </c>
      <c r="D40" s="71">
        <f>D39/D38-1</f>
        <v>0.15123537271587773</v>
      </c>
      <c r="E40" s="25">
        <f aca="true" t="shared" si="11" ref="E40:Z40">E39/E38-1</f>
        <v>0.12323682909937728</v>
      </c>
      <c r="F40" s="26">
        <f t="shared" si="11"/>
        <v>0.25387585939456603</v>
      </c>
      <c r="G40" s="27">
        <f t="shared" si="11"/>
        <v>0.20961114194694885</v>
      </c>
      <c r="H40" s="25">
        <f t="shared" si="11"/>
        <v>0.23333225097682675</v>
      </c>
      <c r="I40" s="26">
        <f>I39/I38-1</f>
        <v>0.3052790015835436</v>
      </c>
      <c r="J40" s="27">
        <f>J39/J38-1</f>
        <v>0.39418706293706296</v>
      </c>
      <c r="K40" s="25">
        <f t="shared" si="11"/>
        <v>0.3473148676238418</v>
      </c>
      <c r="L40" s="26">
        <f t="shared" si="11"/>
        <v>0.36967607271190017</v>
      </c>
      <c r="M40" s="27">
        <f t="shared" si="11"/>
        <v>0.09986952267043603</v>
      </c>
      <c r="N40" s="25">
        <f t="shared" si="11"/>
        <v>0.25591772490410913</v>
      </c>
      <c r="O40" s="89">
        <f t="shared" si="11"/>
        <v>-0.1798649478207489</v>
      </c>
      <c r="P40" s="71">
        <f t="shared" si="11"/>
        <v>-0.24548460951411855</v>
      </c>
      <c r="Q40" s="25">
        <f t="shared" si="11"/>
        <v>-0.20911771376729416</v>
      </c>
      <c r="R40" s="26">
        <f t="shared" si="11"/>
        <v>-0.060869565217391286</v>
      </c>
      <c r="S40" s="27">
        <f t="shared" si="11"/>
        <v>0</v>
      </c>
      <c r="T40" s="25">
        <f t="shared" si="11"/>
        <v>-0.029288702928870314</v>
      </c>
      <c r="U40" s="26">
        <f t="shared" si="11"/>
        <v>-0.08118665271005132</v>
      </c>
      <c r="V40" s="27">
        <f t="shared" si="11"/>
        <v>-0.11557207562032301</v>
      </c>
      <c r="W40" s="25">
        <f t="shared" si="11"/>
        <v>-0.09869286779542064</v>
      </c>
      <c r="X40" s="26">
        <f t="shared" si="11"/>
        <v>0.5714285714285714</v>
      </c>
      <c r="Y40" s="27">
        <f t="shared" si="11"/>
        <v>0</v>
      </c>
      <c r="Z40" s="25">
        <f t="shared" si="11"/>
        <v>0.3076923076923077</v>
      </c>
    </row>
  </sheetData>
  <sheetProtection/>
  <mergeCells count="24">
    <mergeCell ref="A2:Z2"/>
    <mergeCell ref="A3:Z3"/>
    <mergeCell ref="A5:Z5"/>
    <mergeCell ref="I7:Z7"/>
    <mergeCell ref="U8:W9"/>
    <mergeCell ref="X8:Z9"/>
    <mergeCell ref="O8:Q9"/>
    <mergeCell ref="R8:T9"/>
    <mergeCell ref="A11:A13"/>
    <mergeCell ref="A14:A16"/>
    <mergeCell ref="I8:K9"/>
    <mergeCell ref="L8:N9"/>
    <mergeCell ref="A8:A10"/>
    <mergeCell ref="B8:B10"/>
    <mergeCell ref="C8:E9"/>
    <mergeCell ref="F8:H9"/>
    <mergeCell ref="A29:A31"/>
    <mergeCell ref="A32:A34"/>
    <mergeCell ref="A35:A37"/>
    <mergeCell ref="A38:A40"/>
    <mergeCell ref="A17:A19"/>
    <mergeCell ref="A20:A22"/>
    <mergeCell ref="A23:A25"/>
    <mergeCell ref="A26:A28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Orosházi Határőr Igazgatóság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Személy és gk forg./2lagos ell., vissz. ir.</dc:title>
  <dc:subject/>
  <dc:creator>HRO</dc:creator>
  <cp:keywords/>
  <dc:description/>
  <cp:lastModifiedBy>Rendszergazda</cp:lastModifiedBy>
  <cp:lastPrinted>2009-01-27T22:11:10Z</cp:lastPrinted>
  <dcterms:created xsi:type="dcterms:W3CDTF">2003-12-08T14:19:20Z</dcterms:created>
  <dcterms:modified xsi:type="dcterms:W3CDTF">2009-02-27T08:43:13Z</dcterms:modified>
  <cp:category/>
  <cp:version/>
  <cp:contentType/>
  <cp:contentStatus/>
</cp:coreProperties>
</file>