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rendelet_2009_majus" sheetId="1" r:id="rId1"/>
  </sheets>
  <externalReferences>
    <externalReference r:id="rId4"/>
  </externalReferences>
  <definedNames>
    <definedName name="_xlnm.Print_Titles" localSheetId="0">'rendelet_2009_majus'!$A:$C</definedName>
    <definedName name="_xlnm.Print_Area" localSheetId="0">'rendelet_2009_majus'!$A$1:$S$26</definedName>
  </definedNames>
  <calcPr fullCalcOnLoad="1"/>
</workbook>
</file>

<file path=xl/sharedStrings.xml><?xml version="1.0" encoding="utf-8"?>
<sst xmlns="http://schemas.openxmlformats.org/spreadsheetml/2006/main" count="44" uniqueCount="42">
  <si>
    <t>E Ft</t>
  </si>
  <si>
    <t>Cím szám</t>
  </si>
  <si>
    <t>Alcím szám</t>
  </si>
  <si>
    <t>Címnév            Alcímnév</t>
  </si>
  <si>
    <t>Kiemelt előirányzat</t>
  </si>
  <si>
    <t>Intézményi működési bevételek</t>
  </si>
  <si>
    <t>Önkorm. sajátos működési bevétele</t>
  </si>
  <si>
    <t>Felhalm. és tőke jellegű bevételek</t>
  </si>
  <si>
    <t>Önkorm. sajátos felhalm. és tőke bevételei</t>
  </si>
  <si>
    <t>Felügyeleti szervi támogatás működési célra</t>
  </si>
  <si>
    <t>Felügyeleti szervi támogatás fejlesztési célra</t>
  </si>
  <si>
    <t>Önkorm. költségv. támogat.</t>
  </si>
  <si>
    <t>Támogatás-értékű működési bevétel</t>
  </si>
  <si>
    <t>Támogatás-értékű felhalm. bevétel</t>
  </si>
  <si>
    <t>Előző évi visszatér.</t>
  </si>
  <si>
    <t>Kölcsönök bevételei</t>
  </si>
  <si>
    <t>Pénzforg. nélküli bevételek</t>
  </si>
  <si>
    <t>működési célra</t>
  </si>
  <si>
    <t>fejlesztési célra</t>
  </si>
  <si>
    <t>Finansz. bevételek</t>
  </si>
  <si>
    <t>Függő, átfutó, kiegyenlítő bevételek</t>
  </si>
  <si>
    <t>Bevételek összesen</t>
  </si>
  <si>
    <t>Harruckern János Közoktatási Intézmény, Gyula</t>
  </si>
  <si>
    <t>Farkas Gyula Közoktatási Intézmény, Békés</t>
  </si>
  <si>
    <t>Hunyadi János Közoktatási Intézmény, Mezőkovácsháza</t>
  </si>
  <si>
    <t>Pándy Kálmán Kórház, Gyula</t>
  </si>
  <si>
    <t>Békés Megyei Szociális és Gyermekvédelmi Központ</t>
  </si>
  <si>
    <t>Hajnal István Szociális Szolgáltató Centrum, Békés</t>
  </si>
  <si>
    <t>Békés Megyei Körös-menti Szociális Szolgáltató Centrum</t>
  </si>
  <si>
    <t>Békés Megyei Jókai Színház, Békéscsaba</t>
  </si>
  <si>
    <t>Napsugár Bábszínház, Békéscsaba</t>
  </si>
  <si>
    <t>Békés Megyei Tudásház és Könyvtár</t>
  </si>
  <si>
    <t>Békés Megyei Múzeumok Igazgatósága, Békéscsaba</t>
  </si>
  <si>
    <t>Békés Megyei Levéltár, Gyula</t>
  </si>
  <si>
    <t>Ellátó és Szolgáltató Szervezet, Békéscsaba</t>
  </si>
  <si>
    <t>Intézmények összesen:</t>
  </si>
  <si>
    <t xml:space="preserve">Békés Megyei Önkormányzati Hivatal </t>
  </si>
  <si>
    <t xml:space="preserve">                        Önkormányzati Hivatal</t>
  </si>
  <si>
    <t xml:space="preserve">                        Cigány Kisebbségi Önkormányzat</t>
  </si>
  <si>
    <t xml:space="preserve">                        Román Kisebbségi Önkormányzat</t>
  </si>
  <si>
    <t xml:space="preserve">                        Szlovák Kisebbségi Önkormányzat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</si>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</sst>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5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CE"/>
      <family val="0"/>
    </font>
    <font>
      <b/>
      <sz val="16"/>
      <name val="Arial"/>
      <family val="2"/>
    </font>
    <font>
      <sz val="12"/>
      <name val="Arial CE"/>
      <family val="0"/>
    </font>
    <font>
      <b/>
      <sz val="10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sz val="11"/>
      <name val="Arial"/>
      <family val="0"/>
    </font>
    <font>
      <b/>
      <sz val="10"/>
      <name val="Times New Roman CE"/>
      <family val="1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19" applyFont="1" applyFill="1">
      <alignment/>
      <protection/>
    </xf>
    <xf numFmtId="0" fontId="6" fillId="0" borderId="0" xfId="19" applyFont="1" applyFill="1" applyAlignment="1">
      <alignment horizontal="right"/>
      <protection/>
    </xf>
    <xf numFmtId="0" fontId="7" fillId="0" borderId="1" xfId="19" applyFont="1" applyFill="1" applyBorder="1" applyAlignment="1">
      <alignment horizontal="center" vertical="center" wrapText="1"/>
      <protection/>
    </xf>
    <xf numFmtId="0" fontId="7" fillId="0" borderId="2" xfId="19" applyFont="1" applyFill="1" applyBorder="1" applyAlignment="1">
      <alignment horizontal="center" vertical="center" wrapText="1"/>
      <protection/>
    </xf>
    <xf numFmtId="0" fontId="8" fillId="0" borderId="2" xfId="19" applyFont="1" applyFill="1" applyBorder="1" applyAlignment="1">
      <alignment horizontal="left" vertical="center" wrapText="1"/>
      <protection/>
    </xf>
    <xf numFmtId="0" fontId="9" fillId="0" borderId="3" xfId="19" applyFont="1" applyFill="1" applyBorder="1" applyAlignment="1">
      <alignment horizontal="center" vertical="center" wrapText="1"/>
      <protection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11" xfId="19" applyFont="1" applyFill="1" applyBorder="1" applyAlignment="1">
      <alignment horizontal="center" vertical="center"/>
      <protection/>
    </xf>
    <xf numFmtId="0" fontId="8" fillId="0" borderId="11" xfId="19" applyFont="1" applyFill="1" applyBorder="1" applyAlignment="1">
      <alignment horizontal="center" vertical="center"/>
      <protection/>
    </xf>
    <xf numFmtId="0" fontId="8" fillId="0" borderId="12" xfId="19" applyFont="1" applyFill="1" applyBorder="1" applyAlignment="1">
      <alignment horizontal="center" vertical="center"/>
      <protection/>
    </xf>
    <xf numFmtId="0" fontId="8" fillId="0" borderId="13" xfId="19" applyFont="1" applyFill="1" applyBorder="1" applyAlignment="1">
      <alignment horizontal="center" vertical="center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0" fillId="0" borderId="15" xfId="19" applyFont="1" applyFill="1" applyBorder="1" applyAlignment="1">
      <alignment horizontal="center" vertical="center" wrapText="1"/>
      <protection/>
    </xf>
    <xf numFmtId="0" fontId="7" fillId="0" borderId="15" xfId="19" applyFont="1" applyFill="1" applyBorder="1" applyAlignment="1">
      <alignment horizontal="center" vertical="center" wrapText="1"/>
      <protection/>
    </xf>
    <xf numFmtId="0" fontId="11" fillId="0" borderId="11" xfId="19" applyFont="1" applyFill="1" applyBorder="1" applyAlignment="1">
      <alignment horizontal="center" vertical="center"/>
      <protection/>
    </xf>
    <xf numFmtId="0" fontId="11" fillId="0" borderId="12" xfId="19" applyFont="1" applyFill="1" applyBorder="1" applyAlignment="1">
      <alignment horizontal="center" vertical="center"/>
      <protection/>
    </xf>
    <xf numFmtId="0" fontId="7" fillId="0" borderId="16" xfId="19" applyFont="1" applyFill="1" applyBorder="1" applyAlignment="1">
      <alignment horizontal="center" vertical="center"/>
      <protection/>
    </xf>
    <xf numFmtId="0" fontId="7" fillId="0" borderId="17" xfId="19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7" fillId="0" borderId="20" xfId="19" applyFont="1" applyFill="1" applyBorder="1" applyAlignment="1">
      <alignment horizontal="center" vertical="center" wrapText="1"/>
      <protection/>
    </xf>
    <xf numFmtId="0" fontId="7" fillId="0" borderId="21" xfId="19" applyFont="1" applyFill="1" applyBorder="1" applyAlignment="1">
      <alignment horizontal="center" vertical="center" wrapText="1"/>
      <protection/>
    </xf>
    <xf numFmtId="0" fontId="7" fillId="0" borderId="22" xfId="19" applyFont="1" applyFill="1" applyBorder="1" applyAlignment="1">
      <alignment horizontal="center" vertical="center"/>
      <protection/>
    </xf>
    <xf numFmtId="0" fontId="13" fillId="0" borderId="23" xfId="19" applyFont="1" applyFill="1" applyBorder="1" applyAlignment="1">
      <alignment vertical="center"/>
      <protection/>
    </xf>
    <xf numFmtId="0" fontId="7" fillId="0" borderId="23" xfId="0" applyFont="1" applyBorder="1" applyAlignment="1">
      <alignment vertical="center"/>
    </xf>
    <xf numFmtId="3" fontId="8" fillId="0" borderId="23" xfId="19" applyNumberFormat="1" applyFont="1" applyFill="1" applyBorder="1" applyAlignment="1">
      <alignment vertical="center"/>
      <protection/>
    </xf>
    <xf numFmtId="3" fontId="9" fillId="0" borderId="24" xfId="19" applyNumberFormat="1" applyFont="1" applyFill="1" applyBorder="1" applyAlignment="1">
      <alignment vertical="center"/>
      <protection/>
    </xf>
    <xf numFmtId="0" fontId="7" fillId="0" borderId="25" xfId="19" applyFont="1" applyFill="1" applyBorder="1" applyAlignment="1">
      <alignment horizontal="center" vertical="center"/>
      <protection/>
    </xf>
    <xf numFmtId="0" fontId="13" fillId="0" borderId="10" xfId="19" applyFont="1" applyFill="1" applyBorder="1" applyAlignment="1">
      <alignment vertical="center"/>
      <protection/>
    </xf>
    <xf numFmtId="0" fontId="7" fillId="0" borderId="10" xfId="0" applyFont="1" applyBorder="1" applyAlignment="1">
      <alignment vertical="center"/>
    </xf>
    <xf numFmtId="3" fontId="8" fillId="0" borderId="10" xfId="19" applyNumberFormat="1" applyFont="1" applyFill="1" applyBorder="1" applyAlignment="1">
      <alignment vertical="center"/>
      <protection/>
    </xf>
    <xf numFmtId="3" fontId="9" fillId="0" borderId="13" xfId="19" applyNumberFormat="1" applyFont="1" applyFill="1" applyBorder="1" applyAlignment="1">
      <alignment vertical="center"/>
      <protection/>
    </xf>
    <xf numFmtId="0" fontId="7" fillId="0" borderId="10" xfId="19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vertical="center"/>
    </xf>
    <xf numFmtId="3" fontId="9" fillId="0" borderId="13" xfId="19" applyNumberFormat="1" applyFont="1" applyFill="1" applyBorder="1" applyAlignment="1">
      <alignment vertical="center"/>
      <protection/>
    </xf>
    <xf numFmtId="3" fontId="0" fillId="0" borderId="0" xfId="0" applyNumberFormat="1" applyFill="1" applyAlignment="1">
      <alignment/>
    </xf>
    <xf numFmtId="0" fontId="7" fillId="0" borderId="25" xfId="19" applyFont="1" applyFill="1" applyBorder="1" applyAlignment="1">
      <alignment vertical="center"/>
      <protection/>
    </xf>
    <xf numFmtId="0" fontId="7" fillId="0" borderId="10" xfId="19" applyFont="1" applyFill="1" applyBorder="1" applyAlignment="1">
      <alignment horizontal="center" vertical="center"/>
      <protection/>
    </xf>
    <xf numFmtId="0" fontId="8" fillId="0" borderId="26" xfId="19" applyFont="1" applyFill="1" applyBorder="1" applyAlignment="1">
      <alignment vertical="center"/>
      <protection/>
    </xf>
    <xf numFmtId="0" fontId="8" fillId="0" borderId="27" xfId="19" applyFont="1" applyFill="1" applyBorder="1" applyAlignment="1">
      <alignment vertical="center"/>
      <protection/>
    </xf>
    <xf numFmtId="0" fontId="14" fillId="0" borderId="27" xfId="19" applyFont="1" applyFill="1" applyBorder="1" applyAlignment="1">
      <alignment vertical="center"/>
      <protection/>
    </xf>
    <xf numFmtId="3" fontId="9" fillId="0" borderId="27" xfId="19" applyNumberFormat="1" applyFont="1" applyFill="1" applyBorder="1" applyAlignment="1">
      <alignment vertical="center"/>
      <protection/>
    </xf>
    <xf numFmtId="0" fontId="7" fillId="0" borderId="0" xfId="19" applyFont="1" applyFill="1" applyBorder="1">
      <alignment/>
      <protection/>
    </xf>
    <xf numFmtId="0" fontId="13" fillId="0" borderId="0" xfId="19" applyFont="1" applyFill="1" applyBorder="1">
      <alignment/>
      <protection/>
    </xf>
    <xf numFmtId="3" fontId="13" fillId="0" borderId="0" xfId="19" applyNumberFormat="1" applyFont="1" applyFill="1" applyBorder="1">
      <alignment/>
      <protection/>
    </xf>
    <xf numFmtId="0" fontId="3" fillId="0" borderId="0" xfId="19" applyFill="1" applyBorder="1">
      <alignment/>
      <protection/>
    </xf>
    <xf numFmtId="0" fontId="13" fillId="0" borderId="0" xfId="19" applyFont="1" applyFill="1" applyBorder="1" applyAlignment="1">
      <alignment vertical="center" wrapText="1"/>
      <protection/>
    </xf>
    <xf numFmtId="0" fontId="7" fillId="0" borderId="0" xfId="19" applyFont="1" applyFill="1" applyBorder="1" applyAlignment="1">
      <alignment vertical="center" wrapText="1"/>
      <protection/>
    </xf>
    <xf numFmtId="3" fontId="7" fillId="0" borderId="0" xfId="19" applyNumberFormat="1" applyFont="1" applyFill="1" applyBorder="1" applyAlignmen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_bevetelek_2009_maj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 eredeti"/>
      <sheetName val="saha_2009_majus"/>
      <sheetName val="feha_2009_majus"/>
      <sheetName val="összmod_2009_majus"/>
      <sheetName val="rendelet_2009_majus"/>
    </sheetNames>
    <sheetDataSet>
      <sheetData sheetId="0">
        <row r="7">
          <cell r="D7">
            <v>273500</v>
          </cell>
          <cell r="E7">
            <v>0</v>
          </cell>
          <cell r="F7">
            <v>5000</v>
          </cell>
          <cell r="G7">
            <v>0</v>
          </cell>
          <cell r="H7">
            <v>1258796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10000</v>
          </cell>
          <cell r="P7">
            <v>0</v>
          </cell>
          <cell r="Q7">
            <v>0</v>
          </cell>
          <cell r="R7">
            <v>0</v>
          </cell>
        </row>
        <row r="8">
          <cell r="D8">
            <v>173000</v>
          </cell>
          <cell r="E8">
            <v>0</v>
          </cell>
          <cell r="F8">
            <v>0</v>
          </cell>
          <cell r="G8">
            <v>0</v>
          </cell>
          <cell r="H8">
            <v>613680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D9">
            <v>60000</v>
          </cell>
          <cell r="E9">
            <v>0</v>
          </cell>
          <cell r="F9">
            <v>0</v>
          </cell>
          <cell r="G9">
            <v>0</v>
          </cell>
          <cell r="H9">
            <v>349746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D10">
            <v>750000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8660000</v>
          </cell>
          <cell r="L10">
            <v>140000</v>
          </cell>
          <cell r="M10">
            <v>0</v>
          </cell>
          <cell r="N10">
            <v>0</v>
          </cell>
          <cell r="O10">
            <v>20000</v>
          </cell>
          <cell r="P10">
            <v>480000</v>
          </cell>
          <cell r="Q10">
            <v>0</v>
          </cell>
          <cell r="R10">
            <v>0</v>
          </cell>
        </row>
        <row r="11">
          <cell r="D11">
            <v>101564</v>
          </cell>
          <cell r="E11">
            <v>0</v>
          </cell>
          <cell r="F11">
            <v>0</v>
          </cell>
          <cell r="G11">
            <v>0</v>
          </cell>
          <cell r="H11">
            <v>872668</v>
          </cell>
          <cell r="I11">
            <v>0</v>
          </cell>
          <cell r="J11">
            <v>0</v>
          </cell>
          <cell r="K11">
            <v>23500</v>
          </cell>
          <cell r="L11">
            <v>0</v>
          </cell>
          <cell r="M11">
            <v>0</v>
          </cell>
          <cell r="N11">
            <v>0</v>
          </cell>
          <cell r="O11">
            <v>63558</v>
          </cell>
          <cell r="P11">
            <v>4310</v>
          </cell>
          <cell r="Q11">
            <v>0</v>
          </cell>
          <cell r="R11">
            <v>0</v>
          </cell>
        </row>
        <row r="12">
          <cell r="D12">
            <v>600000</v>
          </cell>
          <cell r="E12">
            <v>0</v>
          </cell>
          <cell r="F12">
            <v>0</v>
          </cell>
          <cell r="G12">
            <v>0</v>
          </cell>
          <cell r="H12">
            <v>915231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104046</v>
          </cell>
          <cell r="P12">
            <v>4000</v>
          </cell>
          <cell r="Q12">
            <v>0</v>
          </cell>
          <cell r="R12">
            <v>0</v>
          </cell>
        </row>
        <row r="13">
          <cell r="D13">
            <v>425000</v>
          </cell>
          <cell r="E13">
            <v>0</v>
          </cell>
          <cell r="F13">
            <v>0</v>
          </cell>
          <cell r="G13">
            <v>0</v>
          </cell>
          <cell r="H13">
            <v>733358</v>
          </cell>
          <cell r="I13">
            <v>0</v>
          </cell>
          <cell r="J13">
            <v>0</v>
          </cell>
          <cell r="K13">
            <v>50000</v>
          </cell>
          <cell r="L13">
            <v>0</v>
          </cell>
          <cell r="M13">
            <v>0</v>
          </cell>
          <cell r="N13">
            <v>0</v>
          </cell>
          <cell r="O13">
            <v>101121</v>
          </cell>
          <cell r="P13">
            <v>29080</v>
          </cell>
          <cell r="Q13">
            <v>0</v>
          </cell>
          <cell r="R13">
            <v>0</v>
          </cell>
        </row>
        <row r="14">
          <cell r="D14">
            <v>102500</v>
          </cell>
          <cell r="E14">
            <v>0</v>
          </cell>
          <cell r="F14">
            <v>0</v>
          </cell>
          <cell r="G14">
            <v>0</v>
          </cell>
          <cell r="H14">
            <v>661600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4000</v>
          </cell>
          <cell r="E15">
            <v>0</v>
          </cell>
          <cell r="F15">
            <v>0</v>
          </cell>
          <cell r="G15">
            <v>0</v>
          </cell>
          <cell r="H15">
            <v>59750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3000</v>
          </cell>
          <cell r="P15">
            <v>0</v>
          </cell>
          <cell r="Q15">
            <v>0</v>
          </cell>
          <cell r="R15">
            <v>0</v>
          </cell>
        </row>
        <row r="16">
          <cell r="D16">
            <v>70000</v>
          </cell>
          <cell r="E16">
            <v>0</v>
          </cell>
          <cell r="F16">
            <v>0</v>
          </cell>
          <cell r="G16">
            <v>0</v>
          </cell>
          <cell r="H16">
            <v>80850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25000</v>
          </cell>
          <cell r="P16">
            <v>0</v>
          </cell>
          <cell r="Q16">
            <v>0</v>
          </cell>
          <cell r="R16">
            <v>0</v>
          </cell>
        </row>
        <row r="17">
          <cell r="D17">
            <v>126770</v>
          </cell>
          <cell r="E17">
            <v>0</v>
          </cell>
          <cell r="F17">
            <v>0</v>
          </cell>
          <cell r="G17">
            <v>0</v>
          </cell>
          <cell r="H17">
            <v>70000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40000</v>
          </cell>
          <cell r="P17">
            <v>110000</v>
          </cell>
          <cell r="Q17">
            <v>0</v>
          </cell>
          <cell r="R17">
            <v>0</v>
          </cell>
        </row>
        <row r="18">
          <cell r="D18">
            <v>1850</v>
          </cell>
          <cell r="E18">
            <v>0</v>
          </cell>
          <cell r="F18">
            <v>0</v>
          </cell>
          <cell r="G18">
            <v>0</v>
          </cell>
          <cell r="H18">
            <v>75000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11860</v>
          </cell>
          <cell r="P18">
            <v>0</v>
          </cell>
          <cell r="Q18">
            <v>0</v>
          </cell>
          <cell r="R18">
            <v>0</v>
          </cell>
        </row>
        <row r="19">
          <cell r="D19">
            <v>120000</v>
          </cell>
          <cell r="E19">
            <v>0</v>
          </cell>
          <cell r="F19">
            <v>0</v>
          </cell>
          <cell r="G19">
            <v>0</v>
          </cell>
          <cell r="H19">
            <v>165000</v>
          </cell>
          <cell r="I19">
            <v>0</v>
          </cell>
          <cell r="J19">
            <v>0</v>
          </cell>
          <cell r="K19">
            <v>2000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2">
          <cell r="D22">
            <v>680226</v>
          </cell>
          <cell r="E22">
            <v>2402861</v>
          </cell>
          <cell r="F22">
            <v>506750</v>
          </cell>
          <cell r="G22">
            <v>0</v>
          </cell>
          <cell r="H22">
            <v>-5855679</v>
          </cell>
          <cell r="I22">
            <v>0</v>
          </cell>
          <cell r="J22">
            <v>4515211</v>
          </cell>
          <cell r="K22">
            <v>613593</v>
          </cell>
          <cell r="L22">
            <v>315000</v>
          </cell>
          <cell r="M22">
            <v>0</v>
          </cell>
          <cell r="N22">
            <v>30000</v>
          </cell>
          <cell r="O22">
            <v>336700</v>
          </cell>
          <cell r="P22">
            <v>2628962</v>
          </cell>
          <cell r="Q22">
            <v>0</v>
          </cell>
          <cell r="R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867</v>
          </cell>
          <cell r="K23">
            <v>120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867</v>
          </cell>
          <cell r="K24">
            <v>120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867</v>
          </cell>
          <cell r="K25">
            <v>120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</sheetData>
      <sheetData sheetId="3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42650</v>
          </cell>
          <cell r="I7">
            <v>61531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-10292</v>
          </cell>
          <cell r="I8">
            <v>11314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D9">
            <v>4756</v>
          </cell>
          <cell r="E9">
            <v>0</v>
          </cell>
          <cell r="F9">
            <v>0</v>
          </cell>
          <cell r="G9">
            <v>0</v>
          </cell>
          <cell r="H9">
            <v>20230</v>
          </cell>
          <cell r="I9">
            <v>1485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80001</v>
          </cell>
          <cell r="I10">
            <v>14500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D11">
            <v>758</v>
          </cell>
          <cell r="E11">
            <v>0</v>
          </cell>
          <cell r="F11">
            <v>0</v>
          </cell>
          <cell r="G11">
            <v>0</v>
          </cell>
          <cell r="H11">
            <v>24777</v>
          </cell>
          <cell r="I11">
            <v>6556</v>
          </cell>
          <cell r="J11">
            <v>0</v>
          </cell>
          <cell r="K11">
            <v>5000</v>
          </cell>
          <cell r="L11">
            <v>0</v>
          </cell>
          <cell r="M11">
            <v>0</v>
          </cell>
          <cell r="N11">
            <v>0</v>
          </cell>
          <cell r="O11">
            <v>21012</v>
          </cell>
          <cell r="P11">
            <v>0</v>
          </cell>
          <cell r="Q11">
            <v>0</v>
          </cell>
          <cell r="R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-13885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D13">
            <v>396</v>
          </cell>
          <cell r="E13">
            <v>0</v>
          </cell>
          <cell r="F13">
            <v>0</v>
          </cell>
          <cell r="G13">
            <v>0</v>
          </cell>
          <cell r="H13">
            <v>20582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11141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18889</v>
          </cell>
          <cell r="I14">
            <v>0</v>
          </cell>
          <cell r="J14">
            <v>0</v>
          </cell>
          <cell r="K14">
            <v>4400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355</v>
          </cell>
          <cell r="I15">
            <v>0</v>
          </cell>
          <cell r="J15">
            <v>0</v>
          </cell>
          <cell r="K15">
            <v>1700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11819</v>
          </cell>
          <cell r="I16">
            <v>4000</v>
          </cell>
          <cell r="J16">
            <v>0</v>
          </cell>
          <cell r="K16">
            <v>8930</v>
          </cell>
          <cell r="L16">
            <v>0</v>
          </cell>
          <cell r="M16">
            <v>0</v>
          </cell>
          <cell r="N16">
            <v>0</v>
          </cell>
          <cell r="O16">
            <v>19388</v>
          </cell>
          <cell r="P16">
            <v>0</v>
          </cell>
          <cell r="Q16">
            <v>0</v>
          </cell>
          <cell r="R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6308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19462</v>
          </cell>
          <cell r="P17">
            <v>0</v>
          </cell>
          <cell r="Q17">
            <v>0</v>
          </cell>
          <cell r="R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17752</v>
          </cell>
          <cell r="I18">
            <v>12000</v>
          </cell>
          <cell r="J18">
            <v>0</v>
          </cell>
          <cell r="K18">
            <v>3384</v>
          </cell>
          <cell r="L18">
            <v>0</v>
          </cell>
          <cell r="M18">
            <v>0</v>
          </cell>
          <cell r="N18">
            <v>0</v>
          </cell>
          <cell r="O18">
            <v>928</v>
          </cell>
          <cell r="P18">
            <v>240</v>
          </cell>
          <cell r="Q18">
            <v>0</v>
          </cell>
          <cell r="R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11042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2">
          <cell r="D22">
            <v>0</v>
          </cell>
          <cell r="E22">
            <v>0</v>
          </cell>
          <cell r="F22">
            <v>2743</v>
          </cell>
          <cell r="G22">
            <v>0</v>
          </cell>
          <cell r="H22">
            <v>-230228</v>
          </cell>
          <cell r="I22">
            <v>-111386</v>
          </cell>
          <cell r="J22">
            <v>185462</v>
          </cell>
          <cell r="K22">
            <v>171</v>
          </cell>
          <cell r="L22">
            <v>0</v>
          </cell>
          <cell r="M22">
            <v>0</v>
          </cell>
          <cell r="N22">
            <v>0</v>
          </cell>
          <cell r="O22">
            <v>219961</v>
          </cell>
          <cell r="P22">
            <v>8703247</v>
          </cell>
          <cell r="Q22">
            <v>0</v>
          </cell>
          <cell r="R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A4">
      <selection activeCell="E26" sqref="E26"/>
    </sheetView>
  </sheetViews>
  <sheetFormatPr defaultColWidth="9.140625" defaultRowHeight="12.75"/>
  <cols>
    <col min="1" max="1" width="4.7109375" style="2" customWidth="1"/>
    <col min="2" max="2" width="5.140625" style="2" customWidth="1"/>
    <col min="3" max="3" width="45.28125" style="2" customWidth="1"/>
    <col min="4" max="4" width="11.28125" style="2" customWidth="1"/>
    <col min="5" max="5" width="11.140625" style="2" customWidth="1"/>
    <col min="6" max="6" width="9.8515625" style="2" customWidth="1"/>
    <col min="7" max="7" width="9.00390625" style="2" customWidth="1"/>
    <col min="8" max="8" width="12.140625" style="2" customWidth="1"/>
    <col min="9" max="9" width="10.00390625" style="2" customWidth="1"/>
    <col min="10" max="10" width="11.7109375" style="2" customWidth="1"/>
    <col min="11" max="11" width="12.00390625" style="2" customWidth="1"/>
    <col min="12" max="12" width="9.28125" style="2" customWidth="1"/>
    <col min="13" max="13" width="8.7109375" style="2" customWidth="1"/>
    <col min="14" max="14" width="9.28125" style="2" customWidth="1"/>
    <col min="15" max="15" width="12.140625" style="2" customWidth="1"/>
    <col min="16" max="16" width="11.7109375" style="2" customWidth="1"/>
    <col min="17" max="17" width="8.00390625" style="2" customWidth="1"/>
    <col min="18" max="18" width="12.140625" style="2" customWidth="1"/>
    <col min="19" max="19" width="13.7109375" style="2" customWidth="1"/>
    <col min="20" max="20" width="12.28125" style="2" customWidth="1"/>
    <col min="21" max="16384" width="9.140625" style="2" customWidth="1"/>
  </cols>
  <sheetData>
    <row r="1" spans="1:17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Q1" s="3"/>
    </row>
    <row r="2" spans="1:19" ht="15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 t="s">
        <v>0</v>
      </c>
      <c r="L2" s="4"/>
      <c r="M2" s="5"/>
      <c r="N2" s="4"/>
      <c r="O2" s="4"/>
      <c r="P2" s="4"/>
      <c r="Q2" s="4"/>
      <c r="R2" s="4"/>
      <c r="S2" s="5" t="s">
        <v>0</v>
      </c>
    </row>
    <row r="3" spans="1:19" ht="15.75">
      <c r="A3" s="6" t="s">
        <v>1</v>
      </c>
      <c r="B3" s="7" t="s">
        <v>2</v>
      </c>
      <c r="C3" s="8" t="s">
        <v>3</v>
      </c>
      <c r="D3" s="9" t="s">
        <v>4</v>
      </c>
      <c r="E3" s="10"/>
      <c r="F3" s="10"/>
      <c r="G3" s="10"/>
      <c r="H3" s="10"/>
      <c r="I3" s="10"/>
      <c r="J3" s="10"/>
      <c r="K3" s="11"/>
      <c r="L3" s="9" t="s">
        <v>4</v>
      </c>
      <c r="M3" s="10"/>
      <c r="N3" s="10"/>
      <c r="O3" s="10"/>
      <c r="P3" s="10"/>
      <c r="Q3" s="10"/>
      <c r="R3" s="10"/>
      <c r="S3" s="12"/>
    </row>
    <row r="4" spans="1:19" ht="20.25" customHeight="1">
      <c r="A4" s="13"/>
      <c r="B4" s="14"/>
      <c r="C4" s="15"/>
      <c r="D4" s="16">
        <v>1</v>
      </c>
      <c r="E4" s="16">
        <v>2</v>
      </c>
      <c r="F4" s="16">
        <v>3</v>
      </c>
      <c r="G4" s="16">
        <v>4</v>
      </c>
      <c r="H4" s="16">
        <v>5</v>
      </c>
      <c r="I4" s="16">
        <v>6</v>
      </c>
      <c r="J4" s="16">
        <v>7</v>
      </c>
      <c r="K4" s="16">
        <v>8</v>
      </c>
      <c r="L4" s="16">
        <v>9</v>
      </c>
      <c r="M4" s="16">
        <v>10</v>
      </c>
      <c r="N4" s="17">
        <v>11</v>
      </c>
      <c r="O4" s="18">
        <v>12</v>
      </c>
      <c r="P4" s="19"/>
      <c r="Q4" s="17">
        <v>13</v>
      </c>
      <c r="R4" s="17">
        <v>14</v>
      </c>
      <c r="S4" s="20">
        <v>15</v>
      </c>
    </row>
    <row r="5" spans="1:19" ht="20.25" customHeight="1">
      <c r="A5" s="21"/>
      <c r="B5" s="22"/>
      <c r="C5" s="23"/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5" t="s">
        <v>13</v>
      </c>
      <c r="M5" s="25" t="s">
        <v>14</v>
      </c>
      <c r="N5" s="25" t="s">
        <v>15</v>
      </c>
      <c r="O5" s="26" t="s">
        <v>16</v>
      </c>
      <c r="P5" s="27"/>
      <c r="Q5" s="28"/>
      <c r="R5" s="28"/>
      <c r="S5" s="29"/>
    </row>
    <row r="6" spans="1:19" ht="54.75" customHeight="1" thickBot="1">
      <c r="A6" s="30"/>
      <c r="B6" s="31"/>
      <c r="C6" s="32"/>
      <c r="D6" s="33"/>
      <c r="E6" s="33"/>
      <c r="F6" s="33"/>
      <c r="G6" s="33"/>
      <c r="H6" s="33"/>
      <c r="I6" s="33"/>
      <c r="J6" s="33"/>
      <c r="K6" s="33"/>
      <c r="L6" s="34"/>
      <c r="M6" s="34"/>
      <c r="N6" s="34"/>
      <c r="O6" s="35" t="s">
        <v>17</v>
      </c>
      <c r="P6" s="35" t="s">
        <v>18</v>
      </c>
      <c r="Q6" s="35" t="s">
        <v>19</v>
      </c>
      <c r="R6" s="35" t="s">
        <v>20</v>
      </c>
      <c r="S6" s="36" t="s">
        <v>21</v>
      </c>
    </row>
    <row r="7" spans="1:19" ht="15.75" customHeight="1">
      <c r="A7" s="37">
        <v>1</v>
      </c>
      <c r="B7" s="38"/>
      <c r="C7" s="39" t="s">
        <v>22</v>
      </c>
      <c r="D7" s="40">
        <f>'[1]2009 eredeti'!D7+'[1]összmod_2009_majus'!D7</f>
        <v>273500</v>
      </c>
      <c r="E7" s="40">
        <f>'[1]2009 eredeti'!E7+'[1]összmod_2009_majus'!E7</f>
        <v>0</v>
      </c>
      <c r="F7" s="40">
        <f>'[1]2009 eredeti'!F7+'[1]összmod_2009_majus'!F7</f>
        <v>5000</v>
      </c>
      <c r="G7" s="40">
        <f>'[1]2009 eredeti'!G7+'[1]összmod_2009_majus'!G7</f>
        <v>0</v>
      </c>
      <c r="H7" s="40">
        <f>'[1]2009 eredeti'!H7+'[1]összmod_2009_majus'!H7</f>
        <v>1301446</v>
      </c>
      <c r="I7" s="40">
        <f>'[1]2009 eredeti'!I7+'[1]összmod_2009_majus'!I7</f>
        <v>61531</v>
      </c>
      <c r="J7" s="40">
        <f>'[1]2009 eredeti'!J7+'[1]összmod_2009_majus'!J7</f>
        <v>0</v>
      </c>
      <c r="K7" s="40">
        <f>'[1]2009 eredeti'!K7+'[1]összmod_2009_majus'!K7</f>
        <v>0</v>
      </c>
      <c r="L7" s="40">
        <f>'[1]2009 eredeti'!L7+'[1]összmod_2009_majus'!L7</f>
        <v>0</v>
      </c>
      <c r="M7" s="40">
        <f>'[1]2009 eredeti'!M7+'[1]összmod_2009_majus'!M7</f>
        <v>0</v>
      </c>
      <c r="N7" s="40">
        <f>'[1]2009 eredeti'!N7+'[1]összmod_2009_majus'!N7</f>
        <v>0</v>
      </c>
      <c r="O7" s="40">
        <f>'[1]2009 eredeti'!O7+'[1]összmod_2009_majus'!O7</f>
        <v>10000</v>
      </c>
      <c r="P7" s="40">
        <f>'[1]2009 eredeti'!P7+'[1]összmod_2009_majus'!P7</f>
        <v>0</v>
      </c>
      <c r="Q7" s="40">
        <f>'[1]2009 eredeti'!Q7+'[1]összmod_2009_majus'!Q7</f>
        <v>0</v>
      </c>
      <c r="R7" s="40">
        <f>'[1]2009 eredeti'!R7+'[1]összmod_2009_majus'!R7</f>
        <v>0</v>
      </c>
      <c r="S7" s="41">
        <f aca="true" t="shared" si="0" ref="S7:S19">SUM(D7:R7)</f>
        <v>1651477</v>
      </c>
    </row>
    <row r="8" spans="1:19" ht="15.75" customHeight="1">
      <c r="A8" s="42">
        <v>2</v>
      </c>
      <c r="B8" s="43"/>
      <c r="C8" s="44" t="s">
        <v>23</v>
      </c>
      <c r="D8" s="45">
        <f>'[1]2009 eredeti'!D8+'[1]összmod_2009_majus'!D8</f>
        <v>173000</v>
      </c>
      <c r="E8" s="45">
        <f>'[1]2009 eredeti'!E8+'[1]összmod_2009_majus'!E8</f>
        <v>0</v>
      </c>
      <c r="F8" s="45">
        <f>'[1]2009 eredeti'!F8+'[1]összmod_2009_majus'!F8</f>
        <v>0</v>
      </c>
      <c r="G8" s="45">
        <f>'[1]2009 eredeti'!G8+'[1]összmod_2009_majus'!G8</f>
        <v>0</v>
      </c>
      <c r="H8" s="45">
        <f>'[1]2009 eredeti'!H8+'[1]összmod_2009_majus'!H8</f>
        <v>603388</v>
      </c>
      <c r="I8" s="45">
        <f>'[1]2009 eredeti'!I8+'[1]összmod_2009_majus'!I8</f>
        <v>11314</v>
      </c>
      <c r="J8" s="45">
        <f>'[1]2009 eredeti'!J8+'[1]összmod_2009_majus'!J8</f>
        <v>0</v>
      </c>
      <c r="K8" s="45">
        <f>'[1]2009 eredeti'!K8+'[1]összmod_2009_majus'!K8</f>
        <v>0</v>
      </c>
      <c r="L8" s="45">
        <f>'[1]2009 eredeti'!L8+'[1]összmod_2009_majus'!L8</f>
        <v>0</v>
      </c>
      <c r="M8" s="45">
        <f>'[1]2009 eredeti'!M8+'[1]összmod_2009_majus'!M8</f>
        <v>0</v>
      </c>
      <c r="N8" s="45">
        <f>'[1]2009 eredeti'!N8+'[1]összmod_2009_majus'!N8</f>
        <v>0</v>
      </c>
      <c r="O8" s="45">
        <f>'[1]2009 eredeti'!O8+'[1]összmod_2009_majus'!O8</f>
        <v>0</v>
      </c>
      <c r="P8" s="45">
        <f>'[1]2009 eredeti'!P8+'[1]összmod_2009_majus'!P8</f>
        <v>0</v>
      </c>
      <c r="Q8" s="45">
        <f>'[1]2009 eredeti'!Q8+'[1]összmod_2009_majus'!Q8</f>
        <v>0</v>
      </c>
      <c r="R8" s="45">
        <f>'[1]2009 eredeti'!R8+'[1]összmod_2009_majus'!R8</f>
        <v>0</v>
      </c>
      <c r="S8" s="46">
        <f t="shared" si="0"/>
        <v>787702</v>
      </c>
    </row>
    <row r="9" spans="1:19" ht="15.75" customHeight="1">
      <c r="A9" s="42">
        <v>3</v>
      </c>
      <c r="B9" s="47"/>
      <c r="C9" s="44" t="s">
        <v>24</v>
      </c>
      <c r="D9" s="45">
        <f>'[1]2009 eredeti'!D9+'[1]összmod_2009_majus'!D9</f>
        <v>64756</v>
      </c>
      <c r="E9" s="45">
        <f>'[1]2009 eredeti'!E9+'[1]összmod_2009_majus'!E9</f>
        <v>0</v>
      </c>
      <c r="F9" s="45">
        <f>'[1]2009 eredeti'!F9+'[1]összmod_2009_majus'!F9</f>
        <v>0</v>
      </c>
      <c r="G9" s="45">
        <f>'[1]2009 eredeti'!G9+'[1]összmod_2009_majus'!G9</f>
        <v>0</v>
      </c>
      <c r="H9" s="45">
        <f>'[1]2009 eredeti'!H9+'[1]összmod_2009_majus'!H9</f>
        <v>369976</v>
      </c>
      <c r="I9" s="45">
        <f>'[1]2009 eredeti'!I9+'[1]összmod_2009_majus'!I9</f>
        <v>1485</v>
      </c>
      <c r="J9" s="45">
        <f>'[1]2009 eredeti'!J9+'[1]összmod_2009_majus'!J9</f>
        <v>0</v>
      </c>
      <c r="K9" s="45">
        <f>'[1]2009 eredeti'!K9+'[1]összmod_2009_majus'!K9</f>
        <v>0</v>
      </c>
      <c r="L9" s="45">
        <f>'[1]2009 eredeti'!L9+'[1]összmod_2009_majus'!L9</f>
        <v>0</v>
      </c>
      <c r="M9" s="45">
        <f>'[1]2009 eredeti'!M9+'[1]összmod_2009_majus'!M9</f>
        <v>0</v>
      </c>
      <c r="N9" s="45">
        <f>'[1]2009 eredeti'!N9+'[1]összmod_2009_majus'!N9</f>
        <v>0</v>
      </c>
      <c r="O9" s="45">
        <f>'[1]2009 eredeti'!O9+'[1]összmod_2009_majus'!O9</f>
        <v>0</v>
      </c>
      <c r="P9" s="45">
        <f>'[1]2009 eredeti'!P9+'[1]összmod_2009_majus'!P9</f>
        <v>0</v>
      </c>
      <c r="Q9" s="45">
        <f>'[1]2009 eredeti'!Q9+'[1]összmod_2009_majus'!Q9</f>
        <v>0</v>
      </c>
      <c r="R9" s="45">
        <f>'[1]2009 eredeti'!R9+'[1]összmod_2009_majus'!R9</f>
        <v>0</v>
      </c>
      <c r="S9" s="46">
        <f t="shared" si="0"/>
        <v>436217</v>
      </c>
    </row>
    <row r="10" spans="1:19" ht="15.75" customHeight="1">
      <c r="A10" s="42">
        <v>4</v>
      </c>
      <c r="B10" s="47"/>
      <c r="C10" s="44" t="s">
        <v>25</v>
      </c>
      <c r="D10" s="45">
        <f>'[1]2009 eredeti'!D10+'[1]összmod_2009_majus'!D10</f>
        <v>750000</v>
      </c>
      <c r="E10" s="45">
        <f>'[1]2009 eredeti'!E10+'[1]összmod_2009_majus'!E10</f>
        <v>0</v>
      </c>
      <c r="F10" s="45">
        <f>'[1]2009 eredeti'!F10+'[1]összmod_2009_majus'!F10</f>
        <v>0</v>
      </c>
      <c r="G10" s="45">
        <f>'[1]2009 eredeti'!G10+'[1]összmod_2009_majus'!G10</f>
        <v>0</v>
      </c>
      <c r="H10" s="45">
        <f>'[1]2009 eredeti'!H10+'[1]összmod_2009_majus'!H10</f>
        <v>80001</v>
      </c>
      <c r="I10" s="45">
        <f>'[1]2009 eredeti'!I10+'[1]összmod_2009_majus'!I10</f>
        <v>14500</v>
      </c>
      <c r="J10" s="45">
        <f>'[1]2009 eredeti'!J10+'[1]összmod_2009_majus'!J10</f>
        <v>0</v>
      </c>
      <c r="K10" s="45">
        <f>'[1]2009 eredeti'!K10+'[1]összmod_2009_majus'!K10</f>
        <v>8660000</v>
      </c>
      <c r="L10" s="45">
        <f>'[1]2009 eredeti'!L10+'[1]összmod_2009_majus'!L10</f>
        <v>140000</v>
      </c>
      <c r="M10" s="45">
        <f>'[1]2009 eredeti'!M10+'[1]összmod_2009_majus'!M10</f>
        <v>0</v>
      </c>
      <c r="N10" s="45">
        <f>'[1]2009 eredeti'!N10+'[1]összmod_2009_majus'!N10</f>
        <v>0</v>
      </c>
      <c r="O10" s="45">
        <f>'[1]2009 eredeti'!O10+'[1]összmod_2009_majus'!O10</f>
        <v>20000</v>
      </c>
      <c r="P10" s="45">
        <f>'[1]2009 eredeti'!P10+'[1]összmod_2009_majus'!P10</f>
        <v>480000</v>
      </c>
      <c r="Q10" s="45">
        <f>'[1]2009 eredeti'!Q10+'[1]összmod_2009_majus'!Q10</f>
        <v>0</v>
      </c>
      <c r="R10" s="45">
        <f>'[1]2009 eredeti'!R10+'[1]összmod_2009_majus'!R10</f>
        <v>0</v>
      </c>
      <c r="S10" s="46">
        <f t="shared" si="0"/>
        <v>10144501</v>
      </c>
    </row>
    <row r="11" spans="1:19" ht="15.75" customHeight="1">
      <c r="A11" s="42">
        <v>5</v>
      </c>
      <c r="B11" s="47"/>
      <c r="C11" s="44" t="s">
        <v>26</v>
      </c>
      <c r="D11" s="45">
        <f>'[1]2009 eredeti'!D11+'[1]összmod_2009_majus'!D11</f>
        <v>102322</v>
      </c>
      <c r="E11" s="45">
        <f>'[1]2009 eredeti'!E11+'[1]összmod_2009_majus'!E11</f>
        <v>0</v>
      </c>
      <c r="F11" s="45">
        <f>'[1]2009 eredeti'!F11+'[1]összmod_2009_majus'!F11</f>
        <v>0</v>
      </c>
      <c r="G11" s="45">
        <f>'[1]2009 eredeti'!G11+'[1]összmod_2009_majus'!G11</f>
        <v>0</v>
      </c>
      <c r="H11" s="45">
        <f>'[1]2009 eredeti'!H11+'[1]összmod_2009_majus'!H11</f>
        <v>897445</v>
      </c>
      <c r="I11" s="45">
        <f>'[1]2009 eredeti'!I11+'[1]összmod_2009_majus'!I11</f>
        <v>6556</v>
      </c>
      <c r="J11" s="45">
        <f>'[1]2009 eredeti'!J11+'[1]összmod_2009_majus'!J11</f>
        <v>0</v>
      </c>
      <c r="K11" s="45">
        <f>'[1]2009 eredeti'!K11+'[1]összmod_2009_majus'!K11</f>
        <v>28500</v>
      </c>
      <c r="L11" s="45">
        <f>'[1]2009 eredeti'!L11+'[1]összmod_2009_majus'!L11</f>
        <v>0</v>
      </c>
      <c r="M11" s="45">
        <f>'[1]2009 eredeti'!M11+'[1]összmod_2009_majus'!M11</f>
        <v>0</v>
      </c>
      <c r="N11" s="45">
        <f>'[1]2009 eredeti'!N11+'[1]összmod_2009_majus'!N11</f>
        <v>0</v>
      </c>
      <c r="O11" s="45">
        <f>'[1]2009 eredeti'!O11+'[1]összmod_2009_majus'!O11</f>
        <v>84570</v>
      </c>
      <c r="P11" s="45">
        <f>'[1]2009 eredeti'!P11+'[1]összmod_2009_majus'!P11</f>
        <v>4310</v>
      </c>
      <c r="Q11" s="45">
        <f>'[1]2009 eredeti'!Q11+'[1]összmod_2009_majus'!Q11</f>
        <v>0</v>
      </c>
      <c r="R11" s="45">
        <f>'[1]2009 eredeti'!R11+'[1]összmod_2009_majus'!R11</f>
        <v>0</v>
      </c>
      <c r="S11" s="46">
        <f t="shared" si="0"/>
        <v>1123703</v>
      </c>
    </row>
    <row r="12" spans="1:19" ht="15.75" customHeight="1">
      <c r="A12" s="42">
        <v>6</v>
      </c>
      <c r="B12" s="47"/>
      <c r="C12" s="44" t="s">
        <v>27</v>
      </c>
      <c r="D12" s="45">
        <f>'[1]2009 eredeti'!D12+'[1]összmod_2009_majus'!D12</f>
        <v>600000</v>
      </c>
      <c r="E12" s="45">
        <f>'[1]2009 eredeti'!E12+'[1]összmod_2009_majus'!E12</f>
        <v>0</v>
      </c>
      <c r="F12" s="45">
        <f>'[1]2009 eredeti'!F12+'[1]összmod_2009_majus'!F12</f>
        <v>0</v>
      </c>
      <c r="G12" s="45">
        <f>'[1]2009 eredeti'!G12+'[1]összmod_2009_majus'!G12</f>
        <v>0</v>
      </c>
      <c r="H12" s="45">
        <f>'[1]2009 eredeti'!H12+'[1]összmod_2009_majus'!H12</f>
        <v>901346</v>
      </c>
      <c r="I12" s="45">
        <f>'[1]2009 eredeti'!I12+'[1]összmod_2009_majus'!I12</f>
        <v>0</v>
      </c>
      <c r="J12" s="45">
        <f>'[1]2009 eredeti'!J12+'[1]összmod_2009_majus'!J12</f>
        <v>0</v>
      </c>
      <c r="K12" s="45">
        <f>'[1]2009 eredeti'!K12+'[1]összmod_2009_majus'!K12</f>
        <v>0</v>
      </c>
      <c r="L12" s="45">
        <f>'[1]2009 eredeti'!L12+'[1]összmod_2009_majus'!L12</f>
        <v>0</v>
      </c>
      <c r="M12" s="45">
        <f>'[1]2009 eredeti'!M12+'[1]összmod_2009_majus'!M12</f>
        <v>0</v>
      </c>
      <c r="N12" s="45">
        <f>'[1]2009 eredeti'!N12+'[1]összmod_2009_majus'!N12</f>
        <v>0</v>
      </c>
      <c r="O12" s="45">
        <f>'[1]2009 eredeti'!O12+'[1]összmod_2009_majus'!O12</f>
        <v>104046</v>
      </c>
      <c r="P12" s="45">
        <f>'[1]2009 eredeti'!P12+'[1]összmod_2009_majus'!P12</f>
        <v>4000</v>
      </c>
      <c r="Q12" s="45">
        <f>'[1]2009 eredeti'!Q12+'[1]összmod_2009_majus'!Q12</f>
        <v>0</v>
      </c>
      <c r="R12" s="45">
        <f>'[1]2009 eredeti'!R12+'[1]összmod_2009_majus'!R12</f>
        <v>0</v>
      </c>
      <c r="S12" s="46">
        <f t="shared" si="0"/>
        <v>1609392</v>
      </c>
    </row>
    <row r="13" spans="1:19" ht="15.75" customHeight="1">
      <c r="A13" s="42">
        <v>7</v>
      </c>
      <c r="B13" s="47"/>
      <c r="C13" s="44" t="s">
        <v>28</v>
      </c>
      <c r="D13" s="45">
        <f>'[1]2009 eredeti'!D13+'[1]összmod_2009_majus'!D13</f>
        <v>425396</v>
      </c>
      <c r="E13" s="45">
        <f>'[1]2009 eredeti'!E13+'[1]összmod_2009_majus'!E13</f>
        <v>0</v>
      </c>
      <c r="F13" s="45">
        <f>'[1]2009 eredeti'!F13+'[1]összmod_2009_majus'!F13</f>
        <v>0</v>
      </c>
      <c r="G13" s="45">
        <f>'[1]2009 eredeti'!G13+'[1]összmod_2009_majus'!G13</f>
        <v>0</v>
      </c>
      <c r="H13" s="45">
        <f>'[1]2009 eredeti'!H13+'[1]összmod_2009_majus'!H13</f>
        <v>753940</v>
      </c>
      <c r="I13" s="45">
        <f>'[1]2009 eredeti'!I13+'[1]összmod_2009_majus'!I13</f>
        <v>0</v>
      </c>
      <c r="J13" s="45">
        <f>'[1]2009 eredeti'!J13+'[1]összmod_2009_majus'!J13</f>
        <v>0</v>
      </c>
      <c r="K13" s="45">
        <f>'[1]2009 eredeti'!K13+'[1]összmod_2009_majus'!K13</f>
        <v>50000</v>
      </c>
      <c r="L13" s="45">
        <f>'[1]2009 eredeti'!L13+'[1]összmod_2009_majus'!L13</f>
        <v>0</v>
      </c>
      <c r="M13" s="45">
        <f>'[1]2009 eredeti'!M13+'[1]összmod_2009_majus'!M13</f>
        <v>0</v>
      </c>
      <c r="N13" s="45">
        <f>'[1]2009 eredeti'!N13+'[1]összmod_2009_majus'!N13</f>
        <v>0</v>
      </c>
      <c r="O13" s="45">
        <f>'[1]2009 eredeti'!O13+'[1]összmod_2009_majus'!O13</f>
        <v>112262</v>
      </c>
      <c r="P13" s="45">
        <f>'[1]2009 eredeti'!P13+'[1]összmod_2009_majus'!P13</f>
        <v>29080</v>
      </c>
      <c r="Q13" s="45">
        <f>'[1]2009 eredeti'!Q13+'[1]összmod_2009_majus'!Q13</f>
        <v>0</v>
      </c>
      <c r="R13" s="45">
        <f>'[1]2009 eredeti'!R13+'[1]összmod_2009_majus'!R13</f>
        <v>0</v>
      </c>
      <c r="S13" s="46">
        <f t="shared" si="0"/>
        <v>1370678</v>
      </c>
    </row>
    <row r="14" spans="1:19" ht="15.75" customHeight="1">
      <c r="A14" s="42">
        <v>8</v>
      </c>
      <c r="B14" s="47"/>
      <c r="C14" s="44" t="s">
        <v>29</v>
      </c>
      <c r="D14" s="45">
        <f>'[1]2009 eredeti'!D14+'[1]összmod_2009_majus'!D14</f>
        <v>102500</v>
      </c>
      <c r="E14" s="45">
        <f>'[1]2009 eredeti'!E14+'[1]összmod_2009_majus'!E14</f>
        <v>0</v>
      </c>
      <c r="F14" s="45">
        <f>'[1]2009 eredeti'!F14+'[1]összmod_2009_majus'!F14</f>
        <v>0</v>
      </c>
      <c r="G14" s="45">
        <f>'[1]2009 eredeti'!G14+'[1]összmod_2009_majus'!G14</f>
        <v>0</v>
      </c>
      <c r="H14" s="45">
        <f>'[1]2009 eredeti'!H14+'[1]összmod_2009_majus'!H14</f>
        <v>680489</v>
      </c>
      <c r="I14" s="45">
        <f>'[1]2009 eredeti'!I14+'[1]összmod_2009_majus'!I14</f>
        <v>0</v>
      </c>
      <c r="J14" s="45">
        <f>'[1]2009 eredeti'!J14+'[1]összmod_2009_majus'!J14</f>
        <v>0</v>
      </c>
      <c r="K14" s="45">
        <f>'[1]2009 eredeti'!K14+'[1]összmod_2009_majus'!K14</f>
        <v>4400</v>
      </c>
      <c r="L14" s="45">
        <f>'[1]2009 eredeti'!L14+'[1]összmod_2009_majus'!L14</f>
        <v>0</v>
      </c>
      <c r="M14" s="45">
        <f>'[1]2009 eredeti'!M14+'[1]összmod_2009_majus'!M14</f>
        <v>0</v>
      </c>
      <c r="N14" s="45">
        <f>'[1]2009 eredeti'!N14+'[1]összmod_2009_majus'!N14</f>
        <v>0</v>
      </c>
      <c r="O14" s="45">
        <f>'[1]2009 eredeti'!O14+'[1]összmod_2009_majus'!O14</f>
        <v>0</v>
      </c>
      <c r="P14" s="45">
        <f>'[1]2009 eredeti'!P14+'[1]összmod_2009_majus'!P14</f>
        <v>0</v>
      </c>
      <c r="Q14" s="45">
        <f>'[1]2009 eredeti'!Q14+'[1]összmod_2009_majus'!Q14</f>
        <v>0</v>
      </c>
      <c r="R14" s="45">
        <f>'[1]2009 eredeti'!R14+'[1]összmod_2009_majus'!R14</f>
        <v>0</v>
      </c>
      <c r="S14" s="46">
        <f t="shared" si="0"/>
        <v>787389</v>
      </c>
    </row>
    <row r="15" spans="1:19" ht="15.75" customHeight="1">
      <c r="A15" s="42">
        <v>9</v>
      </c>
      <c r="B15" s="47"/>
      <c r="C15" s="44" t="s">
        <v>30</v>
      </c>
      <c r="D15" s="45">
        <f>'[1]2009 eredeti'!D15+'[1]összmod_2009_majus'!D15</f>
        <v>4000</v>
      </c>
      <c r="E15" s="45">
        <f>'[1]2009 eredeti'!E15+'[1]összmod_2009_majus'!E15</f>
        <v>0</v>
      </c>
      <c r="F15" s="45">
        <f>'[1]2009 eredeti'!F15+'[1]összmod_2009_majus'!F15</f>
        <v>0</v>
      </c>
      <c r="G15" s="45">
        <f>'[1]2009 eredeti'!G15+'[1]összmod_2009_majus'!G15</f>
        <v>0</v>
      </c>
      <c r="H15" s="45">
        <f>'[1]2009 eredeti'!H15+'[1]összmod_2009_majus'!H15</f>
        <v>60105</v>
      </c>
      <c r="I15" s="45">
        <f>'[1]2009 eredeti'!I15+'[1]összmod_2009_majus'!I15</f>
        <v>0</v>
      </c>
      <c r="J15" s="45">
        <f>'[1]2009 eredeti'!J15+'[1]összmod_2009_majus'!J15</f>
        <v>0</v>
      </c>
      <c r="K15" s="45">
        <f>'[1]2009 eredeti'!K15+'[1]összmod_2009_majus'!K15</f>
        <v>1700</v>
      </c>
      <c r="L15" s="45">
        <f>'[1]2009 eredeti'!L15+'[1]összmod_2009_majus'!L15</f>
        <v>0</v>
      </c>
      <c r="M15" s="45">
        <f>'[1]2009 eredeti'!M15+'[1]összmod_2009_majus'!M15</f>
        <v>0</v>
      </c>
      <c r="N15" s="45">
        <f>'[1]2009 eredeti'!N15+'[1]összmod_2009_majus'!N15</f>
        <v>0</v>
      </c>
      <c r="O15" s="45">
        <f>'[1]2009 eredeti'!O15+'[1]összmod_2009_majus'!O15</f>
        <v>3000</v>
      </c>
      <c r="P15" s="45">
        <f>'[1]2009 eredeti'!P15+'[1]összmod_2009_majus'!P15</f>
        <v>0</v>
      </c>
      <c r="Q15" s="45">
        <f>'[1]2009 eredeti'!Q15+'[1]összmod_2009_majus'!Q15</f>
        <v>0</v>
      </c>
      <c r="R15" s="45">
        <f>'[1]2009 eredeti'!R15+'[1]összmod_2009_majus'!R15</f>
        <v>0</v>
      </c>
      <c r="S15" s="46">
        <f t="shared" si="0"/>
        <v>68805</v>
      </c>
    </row>
    <row r="16" spans="1:19" ht="15.75" customHeight="1">
      <c r="A16" s="42">
        <f>A15+1</f>
        <v>10</v>
      </c>
      <c r="B16" s="47"/>
      <c r="C16" s="44" t="s">
        <v>31</v>
      </c>
      <c r="D16" s="45">
        <f>'[1]2009 eredeti'!D16+'[1]összmod_2009_majus'!D16</f>
        <v>70000</v>
      </c>
      <c r="E16" s="45">
        <f>'[1]2009 eredeti'!E16+'[1]összmod_2009_majus'!E16</f>
        <v>0</v>
      </c>
      <c r="F16" s="45">
        <f>'[1]2009 eredeti'!F16+'[1]összmod_2009_majus'!F16</f>
        <v>0</v>
      </c>
      <c r="G16" s="45">
        <f>'[1]2009 eredeti'!G16+'[1]összmod_2009_majus'!G16</f>
        <v>0</v>
      </c>
      <c r="H16" s="45">
        <f>'[1]2009 eredeti'!H16+'[1]összmod_2009_majus'!H16</f>
        <v>92669</v>
      </c>
      <c r="I16" s="45">
        <f>'[1]2009 eredeti'!I16+'[1]összmod_2009_majus'!I16</f>
        <v>4000</v>
      </c>
      <c r="J16" s="45">
        <f>'[1]2009 eredeti'!J16+'[1]összmod_2009_majus'!J16</f>
        <v>0</v>
      </c>
      <c r="K16" s="45">
        <f>'[1]2009 eredeti'!K16+'[1]összmod_2009_majus'!K16</f>
        <v>8930</v>
      </c>
      <c r="L16" s="45">
        <f>'[1]2009 eredeti'!L16+'[1]összmod_2009_majus'!L16</f>
        <v>0</v>
      </c>
      <c r="M16" s="45">
        <f>'[1]2009 eredeti'!M16+'[1]összmod_2009_majus'!M16</f>
        <v>0</v>
      </c>
      <c r="N16" s="45">
        <f>'[1]2009 eredeti'!N16+'[1]összmod_2009_majus'!N16</f>
        <v>0</v>
      </c>
      <c r="O16" s="45">
        <f>'[1]2009 eredeti'!O16+'[1]összmod_2009_majus'!O16</f>
        <v>44388</v>
      </c>
      <c r="P16" s="45">
        <f>'[1]2009 eredeti'!P16+'[1]összmod_2009_majus'!P16</f>
        <v>0</v>
      </c>
      <c r="Q16" s="45">
        <f>'[1]2009 eredeti'!Q16+'[1]összmod_2009_majus'!Q16</f>
        <v>0</v>
      </c>
      <c r="R16" s="45">
        <f>'[1]2009 eredeti'!R16+'[1]összmod_2009_majus'!R16</f>
        <v>0</v>
      </c>
      <c r="S16" s="46">
        <f t="shared" si="0"/>
        <v>219987</v>
      </c>
    </row>
    <row r="17" spans="1:19" ht="15.75" customHeight="1">
      <c r="A17" s="42">
        <f>A16+1</f>
        <v>11</v>
      </c>
      <c r="B17" s="47"/>
      <c r="C17" s="44" t="s">
        <v>32</v>
      </c>
      <c r="D17" s="45">
        <f>'[1]2009 eredeti'!D17+'[1]összmod_2009_majus'!D17</f>
        <v>126770</v>
      </c>
      <c r="E17" s="45">
        <f>'[1]2009 eredeti'!E17+'[1]összmod_2009_majus'!E17</f>
        <v>0</v>
      </c>
      <c r="F17" s="45">
        <f>'[1]2009 eredeti'!F17+'[1]összmod_2009_majus'!F17</f>
        <v>0</v>
      </c>
      <c r="G17" s="45">
        <f>'[1]2009 eredeti'!G17+'[1]összmod_2009_majus'!G17</f>
        <v>0</v>
      </c>
      <c r="H17" s="45">
        <f>'[1]2009 eredeti'!H17+'[1]összmod_2009_majus'!H17</f>
        <v>76308</v>
      </c>
      <c r="I17" s="45">
        <f>'[1]2009 eredeti'!I17+'[1]összmod_2009_majus'!I17</f>
        <v>0</v>
      </c>
      <c r="J17" s="45">
        <f>'[1]2009 eredeti'!J17+'[1]összmod_2009_majus'!J17</f>
        <v>0</v>
      </c>
      <c r="K17" s="45">
        <f>'[1]2009 eredeti'!K17+'[1]összmod_2009_majus'!K17</f>
        <v>0</v>
      </c>
      <c r="L17" s="45">
        <f>'[1]2009 eredeti'!L17+'[1]összmod_2009_majus'!L17</f>
        <v>0</v>
      </c>
      <c r="M17" s="45">
        <f>'[1]2009 eredeti'!M17+'[1]összmod_2009_majus'!M17</f>
        <v>0</v>
      </c>
      <c r="N17" s="45">
        <f>'[1]2009 eredeti'!N17+'[1]összmod_2009_majus'!N17</f>
        <v>0</v>
      </c>
      <c r="O17" s="45">
        <f>'[1]2009 eredeti'!O17+'[1]összmod_2009_majus'!O17</f>
        <v>59462</v>
      </c>
      <c r="P17" s="45">
        <f>'[1]2009 eredeti'!P17+'[1]összmod_2009_majus'!P17</f>
        <v>110000</v>
      </c>
      <c r="Q17" s="45">
        <f>'[1]2009 eredeti'!Q17+'[1]összmod_2009_majus'!Q17</f>
        <v>0</v>
      </c>
      <c r="R17" s="45">
        <f>'[1]2009 eredeti'!R17+'[1]összmod_2009_majus'!R17</f>
        <v>0</v>
      </c>
      <c r="S17" s="46">
        <f t="shared" si="0"/>
        <v>372540</v>
      </c>
    </row>
    <row r="18" spans="1:19" ht="15.75" customHeight="1">
      <c r="A18" s="42">
        <f>A17+1</f>
        <v>12</v>
      </c>
      <c r="B18" s="47"/>
      <c r="C18" s="44" t="s">
        <v>33</v>
      </c>
      <c r="D18" s="45">
        <f>'[1]2009 eredeti'!D18+'[1]összmod_2009_majus'!D18</f>
        <v>1850</v>
      </c>
      <c r="E18" s="45">
        <f>'[1]2009 eredeti'!E18+'[1]összmod_2009_majus'!E18</f>
        <v>0</v>
      </c>
      <c r="F18" s="45">
        <f>'[1]2009 eredeti'!F18+'[1]összmod_2009_majus'!F18</f>
        <v>0</v>
      </c>
      <c r="G18" s="45">
        <f>'[1]2009 eredeti'!G18+'[1]összmod_2009_majus'!G18</f>
        <v>0</v>
      </c>
      <c r="H18" s="45">
        <f>'[1]2009 eredeti'!H18+'[1]összmod_2009_majus'!H18</f>
        <v>92752</v>
      </c>
      <c r="I18" s="45">
        <f>'[1]2009 eredeti'!I18+'[1]összmod_2009_majus'!I18</f>
        <v>12000</v>
      </c>
      <c r="J18" s="45">
        <f>'[1]2009 eredeti'!J18+'[1]összmod_2009_majus'!J18</f>
        <v>0</v>
      </c>
      <c r="K18" s="45">
        <f>'[1]2009 eredeti'!K18+'[1]összmod_2009_majus'!K18</f>
        <v>3384</v>
      </c>
      <c r="L18" s="45">
        <f>'[1]2009 eredeti'!L18+'[1]összmod_2009_majus'!L18</f>
        <v>0</v>
      </c>
      <c r="M18" s="45">
        <f>'[1]2009 eredeti'!M18+'[1]összmod_2009_majus'!M18</f>
        <v>0</v>
      </c>
      <c r="N18" s="45">
        <f>'[1]2009 eredeti'!N18+'[1]összmod_2009_majus'!N18</f>
        <v>0</v>
      </c>
      <c r="O18" s="45">
        <f>'[1]2009 eredeti'!O18+'[1]összmod_2009_majus'!O18</f>
        <v>12788</v>
      </c>
      <c r="P18" s="45">
        <f>'[1]2009 eredeti'!P18+'[1]összmod_2009_majus'!P18</f>
        <v>240</v>
      </c>
      <c r="Q18" s="45">
        <f>'[1]2009 eredeti'!Q18+'[1]összmod_2009_majus'!Q18</f>
        <v>0</v>
      </c>
      <c r="R18" s="45">
        <f>'[1]2009 eredeti'!R18+'[1]összmod_2009_majus'!R18</f>
        <v>0</v>
      </c>
      <c r="S18" s="46">
        <f t="shared" si="0"/>
        <v>123014</v>
      </c>
    </row>
    <row r="19" spans="1:19" ht="15.75" customHeight="1">
      <c r="A19" s="42">
        <f>A18+1</f>
        <v>13</v>
      </c>
      <c r="B19" s="47"/>
      <c r="C19" s="44" t="s">
        <v>34</v>
      </c>
      <c r="D19" s="45">
        <f>'[1]2009 eredeti'!D19+'[1]összmod_2009_majus'!D19</f>
        <v>120000</v>
      </c>
      <c r="E19" s="45">
        <f>'[1]2009 eredeti'!E19+'[1]összmod_2009_majus'!E19</f>
        <v>0</v>
      </c>
      <c r="F19" s="45">
        <f>'[1]2009 eredeti'!F19+'[1]összmod_2009_majus'!F19</f>
        <v>0</v>
      </c>
      <c r="G19" s="45">
        <f>'[1]2009 eredeti'!G19+'[1]összmod_2009_majus'!G19</f>
        <v>0</v>
      </c>
      <c r="H19" s="45">
        <f>'[1]2009 eredeti'!H19+'[1]összmod_2009_majus'!H19</f>
        <v>176042</v>
      </c>
      <c r="I19" s="45">
        <f>'[1]2009 eredeti'!I19+'[1]összmod_2009_majus'!I19</f>
        <v>0</v>
      </c>
      <c r="J19" s="45">
        <f>'[1]2009 eredeti'!J19+'[1]összmod_2009_majus'!J19</f>
        <v>0</v>
      </c>
      <c r="K19" s="45">
        <f>'[1]2009 eredeti'!K19+'[1]összmod_2009_majus'!K19</f>
        <v>2000</v>
      </c>
      <c r="L19" s="45">
        <f>'[1]2009 eredeti'!L19+'[1]összmod_2009_majus'!L19</f>
        <v>0</v>
      </c>
      <c r="M19" s="45">
        <f>'[1]2009 eredeti'!M19+'[1]összmod_2009_majus'!M19</f>
        <v>0</v>
      </c>
      <c r="N19" s="45">
        <f>'[1]2009 eredeti'!N19+'[1]összmod_2009_majus'!N19</f>
        <v>0</v>
      </c>
      <c r="O19" s="45">
        <f>'[1]2009 eredeti'!O19+'[1]összmod_2009_majus'!O19</f>
        <v>0</v>
      </c>
      <c r="P19" s="45">
        <f>'[1]2009 eredeti'!P19+'[1]összmod_2009_majus'!P19</f>
        <v>0</v>
      </c>
      <c r="Q19" s="45">
        <f>'[1]2009 eredeti'!Q19+'[1]összmod_2009_majus'!Q19</f>
        <v>0</v>
      </c>
      <c r="R19" s="45">
        <f>'[1]2009 eredeti'!R19+'[1]összmod_2009_majus'!R19</f>
        <v>0</v>
      </c>
      <c r="S19" s="46">
        <f t="shared" si="0"/>
        <v>298042</v>
      </c>
    </row>
    <row r="20" spans="1:20" ht="15.75" customHeight="1">
      <c r="A20" s="42">
        <v>14</v>
      </c>
      <c r="B20" s="47"/>
      <c r="C20" s="48" t="s">
        <v>35</v>
      </c>
      <c r="D20" s="45">
        <f aca="true" t="shared" si="1" ref="D20:S20">SUM(D7:D19)</f>
        <v>2814094</v>
      </c>
      <c r="E20" s="45">
        <f t="shared" si="1"/>
        <v>0</v>
      </c>
      <c r="F20" s="45">
        <f t="shared" si="1"/>
        <v>5000</v>
      </c>
      <c r="G20" s="45">
        <f t="shared" si="1"/>
        <v>0</v>
      </c>
      <c r="H20" s="45">
        <f t="shared" si="1"/>
        <v>6085907</v>
      </c>
      <c r="I20" s="45">
        <f t="shared" si="1"/>
        <v>111386</v>
      </c>
      <c r="J20" s="45">
        <f t="shared" si="1"/>
        <v>0</v>
      </c>
      <c r="K20" s="45">
        <f t="shared" si="1"/>
        <v>8758914</v>
      </c>
      <c r="L20" s="45">
        <f t="shared" si="1"/>
        <v>140000</v>
      </c>
      <c r="M20" s="45">
        <f t="shared" si="1"/>
        <v>0</v>
      </c>
      <c r="N20" s="45">
        <f t="shared" si="1"/>
        <v>0</v>
      </c>
      <c r="O20" s="45">
        <f t="shared" si="1"/>
        <v>450516</v>
      </c>
      <c r="P20" s="45">
        <f t="shared" si="1"/>
        <v>627630</v>
      </c>
      <c r="Q20" s="45">
        <f t="shared" si="1"/>
        <v>0</v>
      </c>
      <c r="R20" s="45">
        <f t="shared" si="1"/>
        <v>0</v>
      </c>
      <c r="S20" s="49">
        <f t="shared" si="1"/>
        <v>18993447</v>
      </c>
      <c r="T20" s="50"/>
    </row>
    <row r="21" spans="1:20" ht="15.75" customHeight="1">
      <c r="A21" s="42">
        <v>15</v>
      </c>
      <c r="B21" s="47"/>
      <c r="C21" s="47" t="s">
        <v>36</v>
      </c>
      <c r="D21" s="45">
        <f aca="true" t="shared" si="2" ref="D21:S21">SUM(D22:D25)</f>
        <v>680226</v>
      </c>
      <c r="E21" s="45">
        <f t="shared" si="2"/>
        <v>2402861</v>
      </c>
      <c r="F21" s="45">
        <f t="shared" si="2"/>
        <v>509493</v>
      </c>
      <c r="G21" s="45">
        <f t="shared" si="2"/>
        <v>0</v>
      </c>
      <c r="H21" s="45">
        <f t="shared" si="2"/>
        <v>-6085907</v>
      </c>
      <c r="I21" s="45">
        <f t="shared" si="2"/>
        <v>-111386</v>
      </c>
      <c r="J21" s="45">
        <f t="shared" si="2"/>
        <v>4703274</v>
      </c>
      <c r="K21" s="45">
        <f t="shared" si="2"/>
        <v>614124</v>
      </c>
      <c r="L21" s="45">
        <f t="shared" si="2"/>
        <v>315000</v>
      </c>
      <c r="M21" s="45">
        <f t="shared" si="2"/>
        <v>0</v>
      </c>
      <c r="N21" s="45">
        <f t="shared" si="2"/>
        <v>30000</v>
      </c>
      <c r="O21" s="45">
        <f t="shared" si="2"/>
        <v>556661</v>
      </c>
      <c r="P21" s="45">
        <f t="shared" si="2"/>
        <v>11332209</v>
      </c>
      <c r="Q21" s="45">
        <f t="shared" si="2"/>
        <v>0</v>
      </c>
      <c r="R21" s="45">
        <f t="shared" si="2"/>
        <v>0</v>
      </c>
      <c r="S21" s="46">
        <f t="shared" si="2"/>
        <v>14946555</v>
      </c>
      <c r="T21" s="50"/>
    </row>
    <row r="22" spans="1:19" ht="15.75" customHeight="1">
      <c r="A22" s="51"/>
      <c r="B22" s="52">
        <v>1</v>
      </c>
      <c r="C22" s="48" t="s">
        <v>37</v>
      </c>
      <c r="D22" s="45">
        <f>'[1]2009 eredeti'!D22+'[1]összmod_2009_majus'!D22</f>
        <v>680226</v>
      </c>
      <c r="E22" s="45">
        <f>'[1]2009 eredeti'!E22+'[1]összmod_2009_majus'!E22</f>
        <v>2402861</v>
      </c>
      <c r="F22" s="45">
        <f>'[1]2009 eredeti'!F22+'[1]összmod_2009_majus'!F22</f>
        <v>509493</v>
      </c>
      <c r="G22" s="45">
        <f>'[1]2009 eredeti'!G22+'[1]összmod_2009_majus'!G22</f>
        <v>0</v>
      </c>
      <c r="H22" s="45">
        <f>'[1]2009 eredeti'!H22+'[1]összmod_2009_majus'!H22</f>
        <v>-6085907</v>
      </c>
      <c r="I22" s="45">
        <f>'[1]2009 eredeti'!I22+'[1]összmod_2009_majus'!I22</f>
        <v>-111386</v>
      </c>
      <c r="J22" s="45">
        <f>'[1]2009 eredeti'!J22+'[1]összmod_2009_majus'!J22</f>
        <v>4700673</v>
      </c>
      <c r="K22" s="45">
        <f>'[1]2009 eredeti'!K22+'[1]összmod_2009_majus'!K22</f>
        <v>613764</v>
      </c>
      <c r="L22" s="45">
        <f>'[1]2009 eredeti'!L22+'[1]összmod_2009_majus'!L22</f>
        <v>315000</v>
      </c>
      <c r="M22" s="45">
        <f>'[1]2009 eredeti'!M22+'[1]összmod_2009_majus'!M22</f>
        <v>0</v>
      </c>
      <c r="N22" s="45">
        <f>'[1]2009 eredeti'!N22+'[1]összmod_2009_majus'!N22</f>
        <v>30000</v>
      </c>
      <c r="O22" s="45">
        <f>'[1]2009 eredeti'!O22+'[1]összmod_2009_majus'!O22</f>
        <v>556661</v>
      </c>
      <c r="P22" s="45">
        <f>'[1]2009 eredeti'!P22+'[1]összmod_2009_majus'!P22</f>
        <v>11332209</v>
      </c>
      <c r="Q22" s="45">
        <f>'[1]2009 eredeti'!Q22+'[1]összmod_2009_majus'!Q22</f>
        <v>0</v>
      </c>
      <c r="R22" s="45">
        <f>'[1]2009 eredeti'!R22+'[1]összmod_2009_majus'!R22</f>
        <v>0</v>
      </c>
      <c r="S22" s="46">
        <f>SUM(D22:R22)</f>
        <v>14943594</v>
      </c>
    </row>
    <row r="23" spans="1:19" ht="15.75" customHeight="1">
      <c r="A23" s="51"/>
      <c r="B23" s="52">
        <v>2</v>
      </c>
      <c r="C23" s="48" t="s">
        <v>38</v>
      </c>
      <c r="D23" s="45">
        <f>'[1]2009 eredeti'!D23+'[1]összmod_2009_majus'!D23</f>
        <v>0</v>
      </c>
      <c r="E23" s="45">
        <f>'[1]2009 eredeti'!E23+'[1]összmod_2009_majus'!E23</f>
        <v>0</v>
      </c>
      <c r="F23" s="45">
        <f>'[1]2009 eredeti'!F23+'[1]összmod_2009_majus'!F23</f>
        <v>0</v>
      </c>
      <c r="G23" s="45">
        <f>'[1]2009 eredeti'!G23+'[1]összmod_2009_majus'!G23</f>
        <v>0</v>
      </c>
      <c r="H23" s="45">
        <f>'[1]2009 eredeti'!H23+'[1]összmod_2009_majus'!H23</f>
        <v>0</v>
      </c>
      <c r="I23" s="45">
        <f>'[1]2009 eredeti'!I23+'[1]összmod_2009_majus'!I23</f>
        <v>0</v>
      </c>
      <c r="J23" s="45">
        <f>'[1]2009 eredeti'!J23+'[1]összmod_2009_majus'!J23</f>
        <v>867</v>
      </c>
      <c r="K23" s="45">
        <f>'[1]2009 eredeti'!K23+'[1]összmod_2009_majus'!K23</f>
        <v>120</v>
      </c>
      <c r="L23" s="45">
        <f>'[1]2009 eredeti'!L23+'[1]összmod_2009_majus'!L23</f>
        <v>0</v>
      </c>
      <c r="M23" s="45">
        <f>'[1]2009 eredeti'!M23+'[1]összmod_2009_majus'!M23</f>
        <v>0</v>
      </c>
      <c r="N23" s="45">
        <f>'[1]2009 eredeti'!N23+'[1]összmod_2009_majus'!N23</f>
        <v>0</v>
      </c>
      <c r="O23" s="45">
        <f>'[1]2009 eredeti'!O23+'[1]összmod_2009_majus'!O23</f>
        <v>0</v>
      </c>
      <c r="P23" s="45">
        <f>'[1]2009 eredeti'!P23+'[1]összmod_2009_majus'!P23</f>
        <v>0</v>
      </c>
      <c r="Q23" s="45">
        <f>'[1]2009 eredeti'!Q23+'[1]összmod_2009_majus'!Q23</f>
        <v>0</v>
      </c>
      <c r="R23" s="45">
        <f>'[1]2009 eredeti'!R23+'[1]összmod_2009_majus'!R23</f>
        <v>0</v>
      </c>
      <c r="S23" s="46">
        <f>SUM(D23:R23)</f>
        <v>987</v>
      </c>
    </row>
    <row r="24" spans="1:19" ht="15.75" customHeight="1">
      <c r="A24" s="51"/>
      <c r="B24" s="52">
        <v>3</v>
      </c>
      <c r="C24" s="48" t="s">
        <v>39</v>
      </c>
      <c r="D24" s="45">
        <f>'[1]2009 eredeti'!D24+'[1]összmod_2009_majus'!D24</f>
        <v>0</v>
      </c>
      <c r="E24" s="45">
        <f>'[1]2009 eredeti'!E24+'[1]összmod_2009_majus'!E24</f>
        <v>0</v>
      </c>
      <c r="F24" s="45">
        <f>'[1]2009 eredeti'!F24+'[1]összmod_2009_majus'!F24</f>
        <v>0</v>
      </c>
      <c r="G24" s="45">
        <f>'[1]2009 eredeti'!G24+'[1]összmod_2009_majus'!G24</f>
        <v>0</v>
      </c>
      <c r="H24" s="45">
        <f>'[1]2009 eredeti'!H24+'[1]összmod_2009_majus'!H24</f>
        <v>0</v>
      </c>
      <c r="I24" s="45">
        <f>'[1]2009 eredeti'!I24+'[1]összmod_2009_majus'!I24</f>
        <v>0</v>
      </c>
      <c r="J24" s="45">
        <f>'[1]2009 eredeti'!J24+'[1]összmod_2009_majus'!J24</f>
        <v>867</v>
      </c>
      <c r="K24" s="45">
        <f>'[1]2009 eredeti'!K24+'[1]összmod_2009_majus'!K24</f>
        <v>120</v>
      </c>
      <c r="L24" s="45">
        <f>'[1]2009 eredeti'!L24+'[1]összmod_2009_majus'!L24</f>
        <v>0</v>
      </c>
      <c r="M24" s="45">
        <f>'[1]2009 eredeti'!M24+'[1]összmod_2009_majus'!M24</f>
        <v>0</v>
      </c>
      <c r="N24" s="45">
        <f>'[1]2009 eredeti'!N24+'[1]összmod_2009_majus'!N24</f>
        <v>0</v>
      </c>
      <c r="O24" s="45">
        <f>'[1]2009 eredeti'!O24+'[1]összmod_2009_majus'!O24</f>
        <v>0</v>
      </c>
      <c r="P24" s="45">
        <f>'[1]2009 eredeti'!P24+'[1]összmod_2009_majus'!P24</f>
        <v>0</v>
      </c>
      <c r="Q24" s="45">
        <f>'[1]2009 eredeti'!Q24+'[1]összmod_2009_majus'!Q24</f>
        <v>0</v>
      </c>
      <c r="R24" s="45">
        <f>'[1]2009 eredeti'!R24+'[1]összmod_2009_majus'!R24</f>
        <v>0</v>
      </c>
      <c r="S24" s="46">
        <f>SUM(D24:R24)</f>
        <v>987</v>
      </c>
    </row>
    <row r="25" spans="1:19" ht="15.75" customHeight="1">
      <c r="A25" s="51"/>
      <c r="B25" s="52">
        <v>4</v>
      </c>
      <c r="C25" s="47" t="s">
        <v>40</v>
      </c>
      <c r="D25" s="45">
        <f>'[1]2009 eredeti'!D25+'[1]összmod_2009_majus'!D25</f>
        <v>0</v>
      </c>
      <c r="E25" s="45">
        <f>'[1]2009 eredeti'!E25+'[1]összmod_2009_majus'!E25</f>
        <v>0</v>
      </c>
      <c r="F25" s="45">
        <f>'[1]2009 eredeti'!F25+'[1]összmod_2009_majus'!F25</f>
        <v>0</v>
      </c>
      <c r="G25" s="45">
        <f>'[1]2009 eredeti'!G25+'[1]összmod_2009_majus'!G25</f>
        <v>0</v>
      </c>
      <c r="H25" s="45">
        <f>'[1]2009 eredeti'!H25+'[1]összmod_2009_majus'!H25</f>
        <v>0</v>
      </c>
      <c r="I25" s="45">
        <f>'[1]2009 eredeti'!I25+'[1]összmod_2009_majus'!I25</f>
        <v>0</v>
      </c>
      <c r="J25" s="45">
        <f>'[1]2009 eredeti'!J25+'[1]összmod_2009_majus'!J25</f>
        <v>867</v>
      </c>
      <c r="K25" s="45">
        <f>'[1]2009 eredeti'!K25+'[1]összmod_2009_majus'!K25</f>
        <v>120</v>
      </c>
      <c r="L25" s="45">
        <f>'[1]2009 eredeti'!L25+'[1]összmod_2009_majus'!L25</f>
        <v>0</v>
      </c>
      <c r="M25" s="45">
        <f>'[1]2009 eredeti'!M25+'[1]összmod_2009_majus'!M25</f>
        <v>0</v>
      </c>
      <c r="N25" s="45">
        <f>'[1]2009 eredeti'!N25+'[1]összmod_2009_majus'!N25</f>
        <v>0</v>
      </c>
      <c r="O25" s="45">
        <f>'[1]2009 eredeti'!O25+'[1]összmod_2009_majus'!O25</f>
        <v>0</v>
      </c>
      <c r="P25" s="45">
        <f>'[1]2009 eredeti'!P25+'[1]összmod_2009_majus'!P25</f>
        <v>0</v>
      </c>
      <c r="Q25" s="45">
        <f>'[1]2009 eredeti'!Q25+'[1]összmod_2009_majus'!Q25</f>
        <v>0</v>
      </c>
      <c r="R25" s="45">
        <f>'[1]2009 eredeti'!R25+'[1]összmod_2009_majus'!R25</f>
        <v>0</v>
      </c>
      <c r="S25" s="46">
        <f>SUM(D25:R25)</f>
        <v>987</v>
      </c>
    </row>
    <row r="26" spans="1:20" ht="19.5" customHeight="1" thickBot="1">
      <c r="A26" s="53"/>
      <c r="B26" s="54"/>
      <c r="C26" s="55" t="s">
        <v>41</v>
      </c>
      <c r="D26" s="56">
        <f aca="true" t="shared" si="3" ref="D26:S26">+D20+D21</f>
        <v>3494320</v>
      </c>
      <c r="E26" s="56">
        <f t="shared" si="3"/>
        <v>2402861</v>
      </c>
      <c r="F26" s="56">
        <f t="shared" si="3"/>
        <v>514493</v>
      </c>
      <c r="G26" s="56">
        <f t="shared" si="3"/>
        <v>0</v>
      </c>
      <c r="H26" s="56">
        <f t="shared" si="3"/>
        <v>0</v>
      </c>
      <c r="I26" s="56">
        <f t="shared" si="3"/>
        <v>0</v>
      </c>
      <c r="J26" s="56">
        <f t="shared" si="3"/>
        <v>4703274</v>
      </c>
      <c r="K26" s="56">
        <f t="shared" si="3"/>
        <v>9373038</v>
      </c>
      <c r="L26" s="56">
        <f t="shared" si="3"/>
        <v>455000</v>
      </c>
      <c r="M26" s="56">
        <f t="shared" si="3"/>
        <v>0</v>
      </c>
      <c r="N26" s="56">
        <f t="shared" si="3"/>
        <v>30000</v>
      </c>
      <c r="O26" s="56">
        <f t="shared" si="3"/>
        <v>1007177</v>
      </c>
      <c r="P26" s="56">
        <f t="shared" si="3"/>
        <v>11959839</v>
      </c>
      <c r="Q26" s="56">
        <f t="shared" si="3"/>
        <v>0</v>
      </c>
      <c r="R26" s="56">
        <f t="shared" si="3"/>
        <v>0</v>
      </c>
      <c r="S26" s="56">
        <f t="shared" si="3"/>
        <v>33940002</v>
      </c>
      <c r="T26" s="50"/>
    </row>
    <row r="27" spans="1:19" ht="12.75">
      <c r="A27" s="57"/>
      <c r="B27" s="57"/>
      <c r="C27" s="58"/>
      <c r="D27" s="59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8" spans="1:19" ht="12.75">
      <c r="A28" s="57"/>
      <c r="B28" s="57"/>
      <c r="C28" s="58"/>
      <c r="D28" s="58"/>
      <c r="E28" s="58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</row>
    <row r="29" spans="1:19" ht="12.75">
      <c r="A29" s="57"/>
      <c r="B29" s="57"/>
      <c r="C29" s="61"/>
      <c r="D29" s="62"/>
      <c r="E29" s="62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</row>
    <row r="30" spans="1:19" ht="12.75">
      <c r="A30" s="57"/>
      <c r="B30" s="57"/>
      <c r="C30" s="57"/>
      <c r="D30" s="63"/>
      <c r="E30" s="63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</row>
    <row r="31" spans="1:19" ht="12.75">
      <c r="A31" s="57"/>
      <c r="B31" s="57"/>
      <c r="C31" s="57"/>
      <c r="D31" s="63"/>
      <c r="E31" s="63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</row>
    <row r="32" spans="1:19" ht="12.75">
      <c r="A32" s="57"/>
      <c r="B32" s="57"/>
      <c r="C32" s="57"/>
      <c r="D32" s="63"/>
      <c r="E32" s="63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</row>
    <row r="33" spans="1:19" ht="12.75">
      <c r="A33" s="57"/>
      <c r="B33" s="57"/>
      <c r="C33" s="57"/>
      <c r="D33" s="63"/>
      <c r="E33" s="63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</row>
    <row r="34" spans="1:19" ht="12.75">
      <c r="A34" s="57"/>
      <c r="B34" s="57"/>
      <c r="C34" s="57"/>
      <c r="D34" s="63"/>
      <c r="E34" s="63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</row>
    <row r="35" spans="1:19" ht="12.75">
      <c r="A35" s="57"/>
      <c r="B35" s="57"/>
      <c r="C35" s="57"/>
      <c r="D35" s="63"/>
      <c r="E35" s="63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</row>
    <row r="36" spans="1:19" ht="12.75">
      <c r="A36" s="57"/>
      <c r="B36" s="57"/>
      <c r="C36" s="57"/>
      <c r="D36" s="63"/>
      <c r="E36" s="63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</row>
    <row r="37" spans="1:19" ht="12.75">
      <c r="A37" s="57"/>
      <c r="B37" s="57"/>
      <c r="C37" s="57"/>
      <c r="D37" s="63"/>
      <c r="E37" s="63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</row>
    <row r="38" spans="1:19" ht="12.75">
      <c r="A38" s="57"/>
      <c r="B38" s="57"/>
      <c r="C38" s="57"/>
      <c r="D38" s="63"/>
      <c r="E38" s="63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</row>
    <row r="39" spans="1:19" ht="12.75">
      <c r="A39" s="57"/>
      <c r="B39" s="57"/>
      <c r="C39" s="57"/>
      <c r="D39" s="63"/>
      <c r="E39" s="63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</row>
  </sheetData>
  <mergeCells count="22">
    <mergeCell ref="M5:M6"/>
    <mergeCell ref="N5:N6"/>
    <mergeCell ref="O5:P5"/>
    <mergeCell ref="I5:I6"/>
    <mergeCell ref="J5:J6"/>
    <mergeCell ref="K5:K6"/>
    <mergeCell ref="L5:L6"/>
    <mergeCell ref="L3:S3"/>
    <mergeCell ref="O4:P4"/>
    <mergeCell ref="A5:A6"/>
    <mergeCell ref="B5:B6"/>
    <mergeCell ref="C5:C6"/>
    <mergeCell ref="D5:D6"/>
    <mergeCell ref="E5:E6"/>
    <mergeCell ref="F5:F6"/>
    <mergeCell ref="G5:G6"/>
    <mergeCell ref="H5:H6"/>
    <mergeCell ref="A1:K1"/>
    <mergeCell ref="A3:A4"/>
    <mergeCell ref="B3:B4"/>
    <mergeCell ref="C3:C4"/>
    <mergeCell ref="D3:K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&amp;C
&amp;"Arial,Félkövér"&amp;12A Békés Megyei Önkormányzat intézményeinek 2009. évi módosított bevételi előirányzatai&amp;"Arial,Normál"&amp;10
&amp;RA költségvetési rendelttervezet 1. sz. melléklete</oddHeader>
    <oddFooter>&amp;C
&amp;P. oldal</oddFooter>
  </headerFooter>
  <colBreaks count="1" manualBreakCount="1">
    <brk id="1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benedekne</dc:creator>
  <cp:keywords/>
  <dc:description/>
  <cp:lastModifiedBy>benedekne</cp:lastModifiedBy>
  <dcterms:created xsi:type="dcterms:W3CDTF">2009-05-08T07:15:59Z</dcterms:created>
  <dcterms:modified xsi:type="dcterms:W3CDTF">2009-05-08T07:16:28Z</dcterms:modified>
  <cp:category/>
  <cp:version/>
  <cp:contentType/>
  <cp:contentStatus/>
</cp:coreProperties>
</file>