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470" activeTab="1"/>
  </bookViews>
  <sheets>
    <sheet name="2009 eredeti" sheetId="1" r:id="rId1"/>
    <sheet name="2009_május" sheetId="2" r:id="rId2"/>
  </sheets>
  <definedNames>
    <definedName name="_xlnm.Print_Area" localSheetId="0">'2009 eredeti'!$A$1:$K$28</definedName>
    <definedName name="_xlnm.Print_Area" localSheetId="1">'2009_május'!$A$1:$K$28</definedName>
  </definedNames>
  <calcPr fullCalcOnLoad="1"/>
</workbook>
</file>

<file path=xl/sharedStrings.xml><?xml version="1.0" encoding="utf-8"?>
<sst xmlns="http://schemas.openxmlformats.org/spreadsheetml/2006/main" count="86" uniqueCount="43">
  <si>
    <t>Cím szám</t>
  </si>
  <si>
    <t>Alcím szám</t>
  </si>
  <si>
    <t>Címnév            Alcímnév</t>
  </si>
  <si>
    <t>Harruckern János Közoktatási Intézmény, Gyula</t>
  </si>
  <si>
    <t>Farkas Gyula Közoktatási Intézmény, Békés</t>
  </si>
  <si>
    <t>Hunyadi János Közoktatási Intézmény, Mezőkovácsháza</t>
  </si>
  <si>
    <t>Pándy Kálmán Kórház, Gyula</t>
  </si>
  <si>
    <t>Békés Megyei Jókai Színház, Békéscsaba</t>
  </si>
  <si>
    <t>Napsugár Bábszínház, Békéscsaba</t>
  </si>
  <si>
    <t>Megyei Múzeumok Igazgatósága, Békéscsaba</t>
  </si>
  <si>
    <t>Ellátó és Szolgáltató Szervezet, Békéscsaba</t>
  </si>
  <si>
    <t>Békés Megyei Levéltár, Gyula</t>
  </si>
  <si>
    <t xml:space="preserve">Békés Megyei Önkormányzati Hivatal </t>
  </si>
  <si>
    <t>ÖSSZESEN</t>
  </si>
  <si>
    <t xml:space="preserve">                        Önkormányzati Hivatal</t>
  </si>
  <si>
    <t>Hajnal István Szociális Szolgáltató Centrum, Békés</t>
  </si>
  <si>
    <t>Intézmények összesen:</t>
  </si>
  <si>
    <t xml:space="preserve">                        Képviselő-testület</t>
  </si>
  <si>
    <t>1/a</t>
  </si>
  <si>
    <t>1/b</t>
  </si>
  <si>
    <t>Elrendelt létszám-csökkentés (-)</t>
  </si>
  <si>
    <t>fő</t>
  </si>
  <si>
    <t xml:space="preserve"> Román Kisebbségi Önkormányzat</t>
  </si>
  <si>
    <t>Szlovák Kisebbségi Önkormányzat</t>
  </si>
  <si>
    <t>Cigány Kisebbségi Önkormányzat</t>
  </si>
  <si>
    <t>ebből</t>
  </si>
  <si>
    <t>határozatlan idejű</t>
  </si>
  <si>
    <t>határozott idejű</t>
  </si>
  <si>
    <t>Békés Megyei Szociális és Gyermekvédelmi Központ</t>
  </si>
  <si>
    <t>Békés Megyei Körös-menti Szociális Centrum, Szarvas</t>
  </si>
  <si>
    <t>Békés Megyei Tudásház és Könyvtár</t>
  </si>
  <si>
    <t>Békés Megyei Önkormányzat és intézményei dolgozói létszáma 2009. évben</t>
  </si>
  <si>
    <t>2009. évi nyitó létszám prémium évesekkel és fejlesztő felkészítő szociális foglalkoztatással együtt</t>
  </si>
  <si>
    <t>2009. évi Prémium évek programban résztvevők száma (-)</t>
  </si>
  <si>
    <t>2009. évi fejlesztő felkészítő szociális foglalkoztatás (-)</t>
  </si>
  <si>
    <t>Önkormányzati feladatokhoz kapcsolódó 2009. évi engedélyezett dolgozói létszám</t>
  </si>
  <si>
    <t>Átszervezés és feladatbővülés miatti változás     (+/-)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</si>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</sst>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1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6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1" xfId="0" applyFont="1" applyFill="1" applyBorder="1" applyAlignment="1">
      <alignment horizontal="right" vertical="center" wrapText="1"/>
    </xf>
    <xf numFmtId="3" fontId="6" fillId="0" borderId="1" xfId="19" applyNumberFormat="1" applyFont="1" applyFill="1" applyBorder="1" applyAlignment="1">
      <alignment vertical="center"/>
      <protection/>
    </xf>
    <xf numFmtId="3" fontId="6" fillId="0" borderId="2" xfId="19" applyNumberFormat="1" applyFont="1" applyFill="1" applyBorder="1" applyAlignment="1">
      <alignment vertical="center"/>
      <protection/>
    </xf>
    <xf numFmtId="3" fontId="6" fillId="0" borderId="3" xfId="19" applyNumberFormat="1" applyFont="1" applyFill="1" applyBorder="1" applyAlignment="1">
      <alignment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vertical="center"/>
      <protection/>
    </xf>
    <xf numFmtId="0" fontId="6" fillId="0" borderId="1" xfId="0" applyFont="1" applyFill="1" applyBorder="1" applyAlignment="1">
      <alignment vertical="center" wrapText="1"/>
    </xf>
    <xf numFmtId="3" fontId="6" fillId="0" borderId="6" xfId="19" applyNumberFormat="1" applyFont="1" applyFill="1" applyBorder="1" applyAlignment="1">
      <alignment vertical="center"/>
      <protection/>
    </xf>
    <xf numFmtId="3" fontId="6" fillId="0" borderId="7" xfId="19" applyNumberFormat="1" applyFont="1" applyFill="1" applyBorder="1" applyAlignment="1">
      <alignment vertical="center"/>
      <protection/>
    </xf>
    <xf numFmtId="3" fontId="6" fillId="0" borderId="0" xfId="19" applyNumberFormat="1" applyFont="1" applyFill="1" applyBorder="1" applyAlignment="1">
      <alignment vertical="center"/>
      <protection/>
    </xf>
    <xf numFmtId="3" fontId="4" fillId="0" borderId="0" xfId="19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5" xfId="19" applyFont="1" applyFill="1" applyBorder="1" applyAlignment="1">
      <alignment horizontal="center" vertical="center"/>
      <protection/>
    </xf>
    <xf numFmtId="0" fontId="6" fillId="0" borderId="1" xfId="19" applyFont="1" applyFill="1" applyBorder="1" applyAlignment="1">
      <alignment horizontal="right" vertical="center" wrapText="1"/>
      <protection/>
    </xf>
    <xf numFmtId="0" fontId="6" fillId="0" borderId="4" xfId="19" applyFont="1" applyFill="1" applyBorder="1" applyAlignment="1">
      <alignment vertical="center"/>
      <protection/>
    </xf>
    <xf numFmtId="0" fontId="8" fillId="0" borderId="0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3" fontId="7" fillId="0" borderId="0" xfId="19" applyNumberFormat="1" applyFont="1" applyFill="1" applyBorder="1">
      <alignment/>
      <protection/>
    </xf>
    <xf numFmtId="0" fontId="1" fillId="0" borderId="0" xfId="19" applyFill="1" applyBorder="1">
      <alignment/>
      <protection/>
    </xf>
    <xf numFmtId="0" fontId="11" fillId="0" borderId="0" xfId="0" applyFont="1" applyFill="1" applyAlignment="1">
      <alignment horizontal="center"/>
    </xf>
    <xf numFmtId="0" fontId="5" fillId="0" borderId="0" xfId="19" applyFont="1" applyFill="1">
      <alignment/>
      <protection/>
    </xf>
    <xf numFmtId="0" fontId="13" fillId="0" borderId="0" xfId="19" applyFont="1" applyFill="1" applyAlignment="1">
      <alignment horizontal="right"/>
      <protection/>
    </xf>
    <xf numFmtId="0" fontId="9" fillId="0" borderId="0" xfId="19" applyFont="1" applyFill="1" applyAlignment="1">
      <alignment horizontal="right"/>
      <protection/>
    </xf>
    <xf numFmtId="0" fontId="4" fillId="0" borderId="8" xfId="19" applyFont="1" applyFill="1" applyBorder="1" applyAlignment="1">
      <alignment horizontal="center" vertical="center" wrapText="1"/>
      <protection/>
    </xf>
    <xf numFmtId="0" fontId="4" fillId="0" borderId="9" xfId="19" applyFont="1" applyFill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 wrapText="1"/>
    </xf>
    <xf numFmtId="3" fontId="6" fillId="0" borderId="11" xfId="19" applyNumberFormat="1" applyFont="1" applyFill="1" applyBorder="1" applyAlignment="1">
      <alignment vertical="center"/>
      <protection/>
    </xf>
    <xf numFmtId="3" fontId="6" fillId="0" borderId="12" xfId="19" applyNumberFormat="1" applyFont="1" applyFill="1" applyBorder="1" applyAlignment="1">
      <alignment vertical="center"/>
      <protection/>
    </xf>
    <xf numFmtId="0" fontId="4" fillId="0" borderId="5" xfId="19" applyFont="1" applyFill="1" applyBorder="1" applyAlignment="1">
      <alignment vertical="center"/>
      <protection/>
    </xf>
    <xf numFmtId="164" fontId="6" fillId="0" borderId="1" xfId="19" applyNumberFormat="1" applyFont="1" applyFill="1" applyBorder="1" applyAlignment="1">
      <alignment vertical="center"/>
      <protection/>
    </xf>
    <xf numFmtId="0" fontId="4" fillId="0" borderId="4" xfId="19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center" wrapText="1"/>
    </xf>
    <xf numFmtId="3" fontId="4" fillId="0" borderId="1" xfId="19" applyNumberFormat="1" applyFont="1" applyFill="1" applyBorder="1" applyAlignment="1">
      <alignment vertical="center"/>
      <protection/>
    </xf>
    <xf numFmtId="3" fontId="4" fillId="0" borderId="6" xfId="19" applyNumberFormat="1" applyFont="1" applyFill="1" applyBorder="1" applyAlignment="1">
      <alignment vertical="center"/>
      <protection/>
    </xf>
    <xf numFmtId="3" fontId="4" fillId="0" borderId="7" xfId="19" applyNumberFormat="1" applyFont="1" applyFill="1" applyBorder="1" applyAlignment="1">
      <alignment vertical="center"/>
      <protection/>
    </xf>
    <xf numFmtId="3" fontId="4" fillId="0" borderId="0" xfId="19" applyNumberFormat="1" applyFont="1" applyFill="1" applyBorder="1" applyAlignment="1">
      <alignment vertical="center"/>
      <protection/>
    </xf>
    <xf numFmtId="0" fontId="6" fillId="0" borderId="1" xfId="19" applyFont="1" applyFill="1" applyBorder="1" applyAlignment="1">
      <alignment vertical="center" wrapText="1"/>
      <protection/>
    </xf>
    <xf numFmtId="0" fontId="6" fillId="0" borderId="13" xfId="19" applyFont="1" applyFill="1" applyBorder="1" applyAlignment="1">
      <alignment vertical="center"/>
      <protection/>
    </xf>
    <xf numFmtId="0" fontId="6" fillId="0" borderId="8" xfId="19" applyFont="1" applyFill="1" applyBorder="1" applyAlignment="1">
      <alignment vertical="center"/>
      <protection/>
    </xf>
    <xf numFmtId="0" fontId="4" fillId="0" borderId="14" xfId="19" applyFont="1" applyFill="1" applyBorder="1" applyAlignment="1">
      <alignment vertical="center" wrapText="1"/>
      <protection/>
    </xf>
    <xf numFmtId="3" fontId="4" fillId="0" borderId="14" xfId="19" applyNumberFormat="1" applyFont="1" applyFill="1" applyBorder="1" applyAlignment="1">
      <alignment vertical="center"/>
      <protection/>
    </xf>
    <xf numFmtId="3" fontId="4" fillId="0" borderId="15" xfId="19" applyNumberFormat="1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 wrapText="1"/>
      <protection/>
    </xf>
    <xf numFmtId="0" fontId="8" fillId="0" borderId="0" xfId="19" applyFont="1" applyFill="1" applyBorder="1" applyAlignment="1">
      <alignment vertical="center" wrapText="1"/>
      <protection/>
    </xf>
    <xf numFmtId="3" fontId="8" fillId="0" borderId="0" xfId="19" applyNumberFormat="1" applyFont="1" applyFill="1" applyBorder="1" applyAlignment="1">
      <alignment/>
      <protection/>
    </xf>
    <xf numFmtId="3" fontId="6" fillId="0" borderId="16" xfId="19" applyNumberFormat="1" applyFont="1" applyFill="1" applyBorder="1" applyAlignment="1">
      <alignment vertical="center"/>
      <protection/>
    </xf>
    <xf numFmtId="3" fontId="6" fillId="0" borderId="17" xfId="19" applyNumberFormat="1" applyFont="1" applyFill="1" applyBorder="1" applyAlignment="1">
      <alignment vertical="center"/>
      <protection/>
    </xf>
    <xf numFmtId="3" fontId="6" fillId="0" borderId="18" xfId="19" applyNumberFormat="1" applyFont="1" applyFill="1" applyBorder="1" applyAlignment="1">
      <alignment vertical="center"/>
      <protection/>
    </xf>
    <xf numFmtId="3" fontId="4" fillId="0" borderId="7" xfId="19" applyNumberFormat="1" applyFont="1" applyFill="1" applyBorder="1" applyAlignment="1">
      <alignment vertical="center"/>
      <protection/>
    </xf>
    <xf numFmtId="3" fontId="4" fillId="0" borderId="9" xfId="19" applyNumberFormat="1" applyFont="1" applyFill="1" applyBorder="1" applyAlignment="1">
      <alignment vertical="center"/>
      <protection/>
    </xf>
    <xf numFmtId="3" fontId="4" fillId="0" borderId="8" xfId="19" applyNumberFormat="1" applyFont="1" applyFill="1" applyBorder="1" applyAlignment="1">
      <alignment vertical="center"/>
      <protection/>
    </xf>
    <xf numFmtId="3" fontId="4" fillId="0" borderId="19" xfId="19" applyNumberFormat="1" applyFont="1" applyFill="1" applyBorder="1" applyAlignment="1">
      <alignment vertical="center"/>
      <protection/>
    </xf>
    <xf numFmtId="165" fontId="6" fillId="0" borderId="1" xfId="19" applyNumberFormat="1" applyFont="1" applyFill="1" applyBorder="1" applyAlignment="1">
      <alignment vertical="center"/>
      <protection/>
    </xf>
    <xf numFmtId="165" fontId="6" fillId="0" borderId="6" xfId="19" applyNumberFormat="1" applyFont="1" applyFill="1" applyBorder="1" applyAlignment="1">
      <alignment vertical="center"/>
      <protection/>
    </xf>
    <xf numFmtId="165" fontId="6" fillId="0" borderId="11" xfId="19" applyNumberFormat="1" applyFont="1" applyFill="1" applyBorder="1" applyAlignment="1">
      <alignment vertical="center"/>
      <protection/>
    </xf>
    <xf numFmtId="165" fontId="6" fillId="0" borderId="12" xfId="19" applyNumberFormat="1" applyFont="1" applyFill="1" applyBorder="1" applyAlignment="1">
      <alignment vertical="center"/>
      <protection/>
    </xf>
    <xf numFmtId="165" fontId="6" fillId="0" borderId="16" xfId="19" applyNumberFormat="1" applyFont="1" applyFill="1" applyBorder="1" applyAlignment="1">
      <alignment vertical="center"/>
      <protection/>
    </xf>
    <xf numFmtId="165" fontId="6" fillId="0" borderId="18" xfId="19" applyNumberFormat="1" applyFont="1" applyFill="1" applyBorder="1" applyAlignment="1">
      <alignment vertical="center"/>
      <protection/>
    </xf>
    <xf numFmtId="165" fontId="6" fillId="0" borderId="17" xfId="19" applyNumberFormat="1" applyFont="1" applyFill="1" applyBorder="1" applyAlignment="1">
      <alignment vertical="center"/>
      <protection/>
    </xf>
    <xf numFmtId="165" fontId="6" fillId="0" borderId="2" xfId="19" applyNumberFormat="1" applyFont="1" applyFill="1" applyBorder="1" applyAlignment="1">
      <alignment vertical="center"/>
      <protection/>
    </xf>
    <xf numFmtId="165" fontId="6" fillId="0" borderId="3" xfId="19" applyNumberFormat="1" applyFont="1" applyFill="1" applyBorder="1" applyAlignment="1">
      <alignment vertical="center"/>
      <protection/>
    </xf>
    <xf numFmtId="165" fontId="4" fillId="0" borderId="1" xfId="19" applyNumberFormat="1" applyFont="1" applyFill="1" applyBorder="1" applyAlignment="1">
      <alignment vertical="center"/>
      <protection/>
    </xf>
    <xf numFmtId="165" fontId="4" fillId="0" borderId="6" xfId="19" applyNumberFormat="1" applyFont="1" applyFill="1" applyBorder="1" applyAlignment="1">
      <alignment vertical="center"/>
      <protection/>
    </xf>
    <xf numFmtId="165" fontId="4" fillId="0" borderId="7" xfId="19" applyNumberFormat="1" applyFont="1" applyFill="1" applyBorder="1" applyAlignment="1">
      <alignment vertical="center"/>
      <protection/>
    </xf>
    <xf numFmtId="165" fontId="4" fillId="0" borderId="7" xfId="19" applyNumberFormat="1" applyFont="1" applyFill="1" applyBorder="1" applyAlignment="1">
      <alignment vertical="center"/>
      <protection/>
    </xf>
    <xf numFmtId="165" fontId="6" fillId="0" borderId="7" xfId="19" applyNumberFormat="1" applyFont="1" applyFill="1" applyBorder="1" applyAlignment="1">
      <alignment vertical="center"/>
      <protection/>
    </xf>
    <xf numFmtId="165" fontId="4" fillId="0" borderId="14" xfId="19" applyNumberFormat="1" applyFont="1" applyFill="1" applyBorder="1" applyAlignment="1">
      <alignment vertical="center"/>
      <protection/>
    </xf>
    <xf numFmtId="165" fontId="4" fillId="0" borderId="15" xfId="19" applyNumberFormat="1" applyFont="1" applyFill="1" applyBorder="1" applyAlignment="1">
      <alignment vertical="center"/>
      <protection/>
    </xf>
    <xf numFmtId="165" fontId="4" fillId="0" borderId="9" xfId="19" applyNumberFormat="1" applyFont="1" applyFill="1" applyBorder="1" applyAlignment="1">
      <alignment vertical="center"/>
      <protection/>
    </xf>
    <xf numFmtId="165" fontId="4" fillId="0" borderId="8" xfId="19" applyNumberFormat="1" applyFont="1" applyFill="1" applyBorder="1" applyAlignment="1">
      <alignment vertical="center"/>
      <protection/>
    </xf>
    <xf numFmtId="165" fontId="4" fillId="0" borderId="19" xfId="19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19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22" xfId="19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19" applyFont="1" applyFill="1" applyBorder="1" applyAlignment="1">
      <alignment horizontal="center" vertical="center" wrapText="1"/>
      <protection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19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4" fillId="0" borderId="11" xfId="19" applyFont="1" applyFill="1" applyBorder="1" applyAlignment="1">
      <alignment horizontal="center" vertical="center" wrapText="1"/>
      <protection/>
    </xf>
    <xf numFmtId="0" fontId="4" fillId="0" borderId="14" xfId="19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6" fillId="0" borderId="0" xfId="19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1"/>
  <sheetViews>
    <sheetView view="pageBreakPreview" zoomScale="75" zoomScaleNormal="80" zoomScaleSheetLayoutView="75" workbookViewId="0" topLeftCell="A10">
      <selection activeCell="I28" sqref="I28"/>
    </sheetView>
  </sheetViews>
  <sheetFormatPr defaultColWidth="9.140625" defaultRowHeight="12.75"/>
  <cols>
    <col min="1" max="2" width="6.421875" style="13" customWidth="1"/>
    <col min="3" max="3" width="36.7109375" style="13" customWidth="1"/>
    <col min="4" max="4" width="18.8515625" style="13" customWidth="1"/>
    <col min="5" max="5" width="15.7109375" style="13" customWidth="1"/>
    <col min="6" max="6" width="14.8515625" style="13" customWidth="1"/>
    <col min="7" max="7" width="13.421875" style="13" customWidth="1"/>
    <col min="8" max="8" width="18.140625" style="13" customWidth="1"/>
    <col min="9" max="9" width="17.7109375" style="13" customWidth="1"/>
    <col min="10" max="10" width="15.28125" style="13" customWidth="1"/>
    <col min="11" max="11" width="12.7109375" style="13" customWidth="1"/>
    <col min="12" max="13" width="10.28125" style="13" customWidth="1"/>
    <col min="14" max="14" width="33.00390625" style="13" customWidth="1"/>
    <col min="15" max="16" width="11.8515625" style="13" customWidth="1"/>
    <col min="17" max="17" width="9.140625" style="13" customWidth="1"/>
    <col min="18" max="18" width="10.28125" style="13" customWidth="1"/>
    <col min="19" max="19" width="15.28125" style="13" customWidth="1"/>
    <col min="20" max="16384" width="9.140625" style="13" customWidth="1"/>
  </cols>
  <sheetData>
    <row r="3" spans="1:11" ht="20.25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9" ht="20.25">
      <c r="A4" s="21"/>
      <c r="B4" s="21"/>
      <c r="C4" s="21"/>
      <c r="D4" s="21"/>
      <c r="E4" s="21"/>
      <c r="F4" s="21"/>
      <c r="G4" s="21"/>
      <c r="H4" s="21"/>
      <c r="I4" s="21"/>
    </row>
    <row r="5" spans="1:19" ht="16.5" thickBot="1">
      <c r="A5" s="22"/>
      <c r="B5" s="22"/>
      <c r="C5" s="22"/>
      <c r="D5" s="22"/>
      <c r="E5" s="22"/>
      <c r="F5" s="22"/>
      <c r="G5" s="22"/>
      <c r="H5" s="22"/>
      <c r="J5" s="22"/>
      <c r="K5" s="23" t="s">
        <v>21</v>
      </c>
      <c r="L5" s="22"/>
      <c r="M5" s="24"/>
      <c r="N5" s="22"/>
      <c r="O5" s="22"/>
      <c r="P5" s="22"/>
      <c r="Q5" s="22"/>
      <c r="R5" s="22"/>
      <c r="S5" s="24"/>
    </row>
    <row r="6" spans="1:22" ht="15.75" customHeight="1">
      <c r="A6" s="82" t="s">
        <v>0</v>
      </c>
      <c r="B6" s="84" t="s">
        <v>1</v>
      </c>
      <c r="C6" s="86" t="s">
        <v>2</v>
      </c>
      <c r="D6" s="88" t="s">
        <v>32</v>
      </c>
      <c r="E6" s="76" t="s">
        <v>36</v>
      </c>
      <c r="F6" s="76" t="s">
        <v>20</v>
      </c>
      <c r="G6" s="78" t="s">
        <v>33</v>
      </c>
      <c r="H6" s="76" t="s">
        <v>34</v>
      </c>
      <c r="I6" s="90" t="s">
        <v>35</v>
      </c>
      <c r="J6" s="93" t="s">
        <v>25</v>
      </c>
      <c r="K6" s="94"/>
      <c r="L6" s="80"/>
      <c r="M6" s="81"/>
      <c r="N6" s="81"/>
      <c r="O6" s="81"/>
      <c r="P6" s="81"/>
      <c r="Q6" s="81"/>
      <c r="R6" s="81"/>
      <c r="S6" s="81"/>
      <c r="T6" s="12"/>
      <c r="U6" s="12"/>
      <c r="V6" s="12"/>
    </row>
    <row r="7" spans="1:22" ht="113.25" customHeight="1" thickBot="1">
      <c r="A7" s="83"/>
      <c r="B7" s="85"/>
      <c r="C7" s="87"/>
      <c r="D7" s="89"/>
      <c r="E7" s="77"/>
      <c r="F7" s="77"/>
      <c r="G7" s="79"/>
      <c r="H7" s="77"/>
      <c r="I7" s="91"/>
      <c r="J7" s="25" t="s">
        <v>26</v>
      </c>
      <c r="K7" s="26" t="s">
        <v>27</v>
      </c>
      <c r="L7" s="27"/>
      <c r="M7" s="27"/>
      <c r="N7" s="27"/>
      <c r="O7" s="92"/>
      <c r="P7" s="92"/>
      <c r="Q7" s="27"/>
      <c r="R7" s="27"/>
      <c r="S7" s="27"/>
      <c r="T7" s="12"/>
      <c r="U7" s="12"/>
      <c r="V7" s="12"/>
    </row>
    <row r="8" spans="1:22" ht="37.5" customHeight="1">
      <c r="A8" s="5">
        <v>1</v>
      </c>
      <c r="B8" s="28"/>
      <c r="C8" s="29" t="s">
        <v>3</v>
      </c>
      <c r="D8" s="30">
        <v>435</v>
      </c>
      <c r="E8" s="30"/>
      <c r="F8" s="30"/>
      <c r="G8" s="31">
        <v>11</v>
      </c>
      <c r="H8" s="30"/>
      <c r="I8" s="49">
        <f>+D8+E8-F8-G8-H8</f>
        <v>424</v>
      </c>
      <c r="J8" s="51">
        <v>360</v>
      </c>
      <c r="K8" s="50">
        <v>64</v>
      </c>
      <c r="L8" s="10"/>
      <c r="M8" s="10"/>
      <c r="N8" s="10"/>
      <c r="O8" s="10"/>
      <c r="P8" s="10"/>
      <c r="Q8" s="10"/>
      <c r="R8" s="10"/>
      <c r="S8" s="11"/>
      <c r="T8" s="12"/>
      <c r="U8" s="12"/>
      <c r="V8" s="12"/>
    </row>
    <row r="9" spans="1:22" ht="37.5" customHeight="1">
      <c r="A9" s="5">
        <v>2</v>
      </c>
      <c r="B9" s="32"/>
      <c r="C9" s="7" t="s">
        <v>4</v>
      </c>
      <c r="D9" s="2">
        <v>252</v>
      </c>
      <c r="E9" s="2">
        <v>-26</v>
      </c>
      <c r="F9" s="2"/>
      <c r="G9" s="8">
        <v>24</v>
      </c>
      <c r="H9" s="2"/>
      <c r="I9" s="50">
        <f>+D9+E9-F9-G9-H9</f>
        <v>202</v>
      </c>
      <c r="J9" s="4">
        <v>182</v>
      </c>
      <c r="K9" s="3">
        <v>20</v>
      </c>
      <c r="L9" s="10"/>
      <c r="M9" s="10"/>
      <c r="N9" s="10"/>
      <c r="O9" s="10"/>
      <c r="P9" s="10"/>
      <c r="Q9" s="10"/>
      <c r="R9" s="10"/>
      <c r="S9" s="11"/>
      <c r="T9" s="12"/>
      <c r="U9" s="12"/>
      <c r="V9" s="12"/>
    </row>
    <row r="10" spans="1:22" ht="37.5" customHeight="1">
      <c r="A10" s="5">
        <v>3</v>
      </c>
      <c r="B10" s="6"/>
      <c r="C10" s="7" t="s">
        <v>5</v>
      </c>
      <c r="D10" s="2">
        <v>145</v>
      </c>
      <c r="E10" s="2"/>
      <c r="F10" s="2">
        <v>12</v>
      </c>
      <c r="G10" s="8">
        <v>2</v>
      </c>
      <c r="H10" s="2"/>
      <c r="I10" s="3">
        <f aca="true" t="shared" si="0" ref="I10:I20">+D10+E10-F10-G10-H10</f>
        <v>131</v>
      </c>
      <c r="J10" s="4">
        <v>111</v>
      </c>
      <c r="K10" s="3">
        <f>+I10-J10</f>
        <v>20</v>
      </c>
      <c r="L10" s="10"/>
      <c r="M10" s="10"/>
      <c r="N10" s="10"/>
      <c r="O10" s="10"/>
      <c r="P10" s="10"/>
      <c r="Q10" s="10"/>
      <c r="R10" s="10"/>
      <c r="S10" s="11"/>
      <c r="T10" s="12"/>
      <c r="U10" s="12"/>
      <c r="V10" s="12"/>
    </row>
    <row r="11" spans="1:22" ht="37.5" customHeight="1">
      <c r="A11" s="5">
        <v>4</v>
      </c>
      <c r="B11" s="6"/>
      <c r="C11" s="7" t="s">
        <v>6</v>
      </c>
      <c r="D11" s="2">
        <v>2206</v>
      </c>
      <c r="E11" s="2"/>
      <c r="F11" s="2"/>
      <c r="G11" s="8">
        <v>27</v>
      </c>
      <c r="H11" s="2"/>
      <c r="I11" s="3">
        <f t="shared" si="0"/>
        <v>2179</v>
      </c>
      <c r="J11" s="4">
        <v>2092</v>
      </c>
      <c r="K11" s="3">
        <f>+I11-J11</f>
        <v>87</v>
      </c>
      <c r="L11" s="10"/>
      <c r="M11" s="10"/>
      <c r="N11" s="10"/>
      <c r="O11" s="10"/>
      <c r="P11" s="10"/>
      <c r="Q11" s="10"/>
      <c r="R11" s="10"/>
      <c r="S11" s="11"/>
      <c r="T11" s="12"/>
      <c r="U11" s="12"/>
      <c r="V11" s="12"/>
    </row>
    <row r="12" spans="1:22" ht="37.5" customHeight="1">
      <c r="A12" s="5">
        <v>5</v>
      </c>
      <c r="B12" s="6"/>
      <c r="C12" s="7" t="s">
        <v>28</v>
      </c>
      <c r="D12" s="2">
        <v>306</v>
      </c>
      <c r="E12" s="2">
        <v>5</v>
      </c>
      <c r="F12" s="2"/>
      <c r="G12" s="8">
        <f>1+1</f>
        <v>2</v>
      </c>
      <c r="H12" s="2">
        <v>50</v>
      </c>
      <c r="I12" s="3">
        <f t="shared" si="0"/>
        <v>259</v>
      </c>
      <c r="J12" s="4">
        <v>229</v>
      </c>
      <c r="K12" s="3">
        <v>30</v>
      </c>
      <c r="L12" s="10"/>
      <c r="M12" s="10"/>
      <c r="N12" s="10"/>
      <c r="O12" s="10"/>
      <c r="P12" s="10"/>
      <c r="Q12" s="10"/>
      <c r="R12" s="10"/>
      <c r="S12" s="11"/>
      <c r="T12" s="12"/>
      <c r="U12" s="12"/>
      <c r="V12" s="12"/>
    </row>
    <row r="13" spans="1:22" ht="37.5" customHeight="1">
      <c r="A13" s="5">
        <v>6</v>
      </c>
      <c r="B13" s="6"/>
      <c r="C13" s="7" t="s">
        <v>15</v>
      </c>
      <c r="D13" s="2">
        <v>506</v>
      </c>
      <c r="E13" s="2">
        <v>44</v>
      </c>
      <c r="F13" s="2"/>
      <c r="G13" s="8">
        <v>2</v>
      </c>
      <c r="H13" s="2">
        <v>185</v>
      </c>
      <c r="I13" s="3">
        <f t="shared" si="0"/>
        <v>363</v>
      </c>
      <c r="J13" s="4">
        <v>362</v>
      </c>
      <c r="K13" s="3">
        <f aca="true" t="shared" si="1" ref="K13:K19">+I13-J13</f>
        <v>1</v>
      </c>
      <c r="L13" s="10"/>
      <c r="M13" s="10"/>
      <c r="N13" s="10"/>
      <c r="O13" s="10"/>
      <c r="P13" s="10"/>
      <c r="Q13" s="10"/>
      <c r="R13" s="10"/>
      <c r="S13" s="11"/>
      <c r="T13" s="12"/>
      <c r="U13" s="12"/>
      <c r="V13" s="12"/>
    </row>
    <row r="14" spans="1:22" ht="37.5" customHeight="1">
      <c r="A14" s="5">
        <v>7</v>
      </c>
      <c r="B14" s="6"/>
      <c r="C14" s="7" t="s">
        <v>29</v>
      </c>
      <c r="D14" s="2">
        <v>412</v>
      </c>
      <c r="E14" s="2"/>
      <c r="F14" s="2"/>
      <c r="G14" s="8">
        <v>6</v>
      </c>
      <c r="H14" s="2">
        <v>117</v>
      </c>
      <c r="I14" s="3">
        <f t="shared" si="0"/>
        <v>289</v>
      </c>
      <c r="J14" s="4">
        <v>257</v>
      </c>
      <c r="K14" s="3">
        <f t="shared" si="1"/>
        <v>32</v>
      </c>
      <c r="L14" s="10"/>
      <c r="M14" s="10"/>
      <c r="N14" s="10"/>
      <c r="O14" s="10"/>
      <c r="P14" s="10"/>
      <c r="Q14" s="10"/>
      <c r="R14" s="10"/>
      <c r="S14" s="11"/>
      <c r="T14" s="12"/>
      <c r="U14" s="12"/>
      <c r="V14" s="12"/>
    </row>
    <row r="15" spans="1:22" ht="37.5" customHeight="1">
      <c r="A15" s="5">
        <v>8</v>
      </c>
      <c r="B15" s="6"/>
      <c r="C15" s="7" t="s">
        <v>7</v>
      </c>
      <c r="D15" s="2">
        <v>94</v>
      </c>
      <c r="E15" s="33"/>
      <c r="F15" s="2"/>
      <c r="G15" s="8"/>
      <c r="H15" s="2"/>
      <c r="I15" s="3">
        <v>94</v>
      </c>
      <c r="J15" s="4">
        <v>65</v>
      </c>
      <c r="K15" s="3">
        <v>29</v>
      </c>
      <c r="L15" s="10"/>
      <c r="M15" s="10"/>
      <c r="N15" s="10"/>
      <c r="O15" s="10"/>
      <c r="P15" s="10"/>
      <c r="Q15" s="10"/>
      <c r="R15" s="10"/>
      <c r="S15" s="11"/>
      <c r="T15" s="12"/>
      <c r="U15" s="12"/>
      <c r="V15" s="12"/>
    </row>
    <row r="16" spans="1:22" ht="37.5" customHeight="1">
      <c r="A16" s="5">
        <v>9</v>
      </c>
      <c r="B16" s="6"/>
      <c r="C16" s="7" t="s">
        <v>8</v>
      </c>
      <c r="D16" s="2">
        <v>11</v>
      </c>
      <c r="E16" s="2"/>
      <c r="F16" s="2"/>
      <c r="G16" s="8"/>
      <c r="H16" s="2"/>
      <c r="I16" s="3">
        <f t="shared" si="0"/>
        <v>11</v>
      </c>
      <c r="J16" s="4">
        <v>4</v>
      </c>
      <c r="K16" s="3">
        <v>7</v>
      </c>
      <c r="L16" s="10"/>
      <c r="M16" s="10"/>
      <c r="N16" s="10"/>
      <c r="O16" s="10"/>
      <c r="P16" s="10"/>
      <c r="Q16" s="10"/>
      <c r="R16" s="10"/>
      <c r="S16" s="11"/>
      <c r="T16" s="12"/>
      <c r="U16" s="12"/>
      <c r="V16" s="12"/>
    </row>
    <row r="17" spans="1:22" ht="37.5" customHeight="1">
      <c r="A17" s="5" t="s">
        <v>37</v>
      </c>
      <c r="B17" s="6"/>
      <c r="C17" s="7" t="s">
        <v>30</v>
      </c>
      <c r="D17" s="2">
        <v>72</v>
      </c>
      <c r="E17" s="2">
        <v>-4</v>
      </c>
      <c r="F17" s="2">
        <v>9</v>
      </c>
      <c r="G17" s="8">
        <v>8</v>
      </c>
      <c r="H17" s="2"/>
      <c r="I17" s="3">
        <f>+D17+E17-F17-G17-H17</f>
        <v>51</v>
      </c>
      <c r="J17" s="4">
        <v>29</v>
      </c>
      <c r="K17" s="3">
        <v>22</v>
      </c>
      <c r="L17" s="10"/>
      <c r="M17" s="10"/>
      <c r="N17" s="10"/>
      <c r="O17" s="10"/>
      <c r="P17" s="10"/>
      <c r="Q17" s="10"/>
      <c r="R17" s="10"/>
      <c r="S17" s="11"/>
      <c r="T17" s="12"/>
      <c r="U17" s="12"/>
      <c r="V17" s="12"/>
    </row>
    <row r="18" spans="1:22" ht="37.5" customHeight="1">
      <c r="A18" s="5" t="s">
        <v>38</v>
      </c>
      <c r="B18" s="6"/>
      <c r="C18" s="7" t="s">
        <v>9</v>
      </c>
      <c r="D18" s="2">
        <v>54</v>
      </c>
      <c r="E18" s="33"/>
      <c r="F18" s="2"/>
      <c r="G18" s="8">
        <v>2</v>
      </c>
      <c r="H18" s="2"/>
      <c r="I18" s="3">
        <f t="shared" si="0"/>
        <v>52</v>
      </c>
      <c r="J18" s="4">
        <v>41</v>
      </c>
      <c r="K18" s="3">
        <f t="shared" si="1"/>
        <v>11</v>
      </c>
      <c r="L18" s="10"/>
      <c r="M18" s="10"/>
      <c r="N18" s="10"/>
      <c r="O18" s="10"/>
      <c r="P18" s="10"/>
      <c r="Q18" s="10"/>
      <c r="R18" s="10"/>
      <c r="S18" s="11"/>
      <c r="T18" s="12"/>
      <c r="U18" s="12"/>
      <c r="V18" s="12"/>
    </row>
    <row r="19" spans="1:22" ht="37.5" customHeight="1">
      <c r="A19" s="5" t="s">
        <v>39</v>
      </c>
      <c r="B19" s="6"/>
      <c r="C19" s="7" t="s">
        <v>11</v>
      </c>
      <c r="D19" s="2">
        <v>24</v>
      </c>
      <c r="E19" s="2"/>
      <c r="F19" s="2"/>
      <c r="G19" s="8"/>
      <c r="H19" s="2"/>
      <c r="I19" s="3">
        <f t="shared" si="0"/>
        <v>24</v>
      </c>
      <c r="J19" s="4">
        <v>22</v>
      </c>
      <c r="K19" s="3">
        <f t="shared" si="1"/>
        <v>2</v>
      </c>
      <c r="L19" s="10"/>
      <c r="M19" s="10"/>
      <c r="N19" s="10"/>
      <c r="O19" s="10"/>
      <c r="P19" s="10"/>
      <c r="Q19" s="10"/>
      <c r="R19" s="10"/>
      <c r="S19" s="11"/>
      <c r="T19" s="12"/>
      <c r="U19" s="12"/>
      <c r="V19" s="12"/>
    </row>
    <row r="20" spans="1:22" ht="37.5" customHeight="1">
      <c r="A20" s="5" t="s">
        <v>40</v>
      </c>
      <c r="B20" s="6"/>
      <c r="C20" s="7" t="s">
        <v>10</v>
      </c>
      <c r="D20" s="2">
        <v>29</v>
      </c>
      <c r="E20" s="2"/>
      <c r="F20" s="2"/>
      <c r="G20" s="8"/>
      <c r="H20" s="2"/>
      <c r="I20" s="3">
        <f t="shared" si="0"/>
        <v>29</v>
      </c>
      <c r="J20" s="4">
        <v>24</v>
      </c>
      <c r="K20" s="3">
        <v>5</v>
      </c>
      <c r="L20" s="10"/>
      <c r="M20" s="10"/>
      <c r="N20" s="10"/>
      <c r="O20" s="10"/>
      <c r="P20" s="10"/>
      <c r="Q20" s="10"/>
      <c r="R20" s="10"/>
      <c r="S20" s="11"/>
      <c r="T20" s="12"/>
      <c r="U20" s="12"/>
      <c r="V20" s="12"/>
    </row>
    <row r="21" spans="1:22" ht="37.5" customHeight="1">
      <c r="A21" s="34" t="s">
        <v>41</v>
      </c>
      <c r="B21" s="32"/>
      <c r="C21" s="35" t="s">
        <v>16</v>
      </c>
      <c r="D21" s="36">
        <f aca="true" t="shared" si="2" ref="D21:J21">SUM(D8:D20)</f>
        <v>4546</v>
      </c>
      <c r="E21" s="36">
        <f t="shared" si="2"/>
        <v>19</v>
      </c>
      <c r="F21" s="36">
        <f>SUM(F8:F20)</f>
        <v>21</v>
      </c>
      <c r="G21" s="37">
        <f t="shared" si="2"/>
        <v>84</v>
      </c>
      <c r="H21" s="36">
        <f t="shared" si="2"/>
        <v>352</v>
      </c>
      <c r="I21" s="38">
        <f>+D21+E21-F21-G21-H21</f>
        <v>4108</v>
      </c>
      <c r="J21" s="52">
        <f t="shared" si="2"/>
        <v>3778</v>
      </c>
      <c r="K21" s="52">
        <f>SUM(K8:K20)</f>
        <v>330</v>
      </c>
      <c r="L21" s="10"/>
      <c r="M21" s="10"/>
      <c r="N21" s="10"/>
      <c r="O21" s="10"/>
      <c r="P21" s="10"/>
      <c r="Q21" s="10"/>
      <c r="R21" s="10"/>
      <c r="S21" s="39"/>
      <c r="T21" s="12"/>
      <c r="U21" s="12"/>
      <c r="V21" s="12"/>
    </row>
    <row r="22" spans="1:22" ht="37.5" customHeight="1">
      <c r="A22" s="5" t="s">
        <v>42</v>
      </c>
      <c r="B22" s="6"/>
      <c r="C22" s="40" t="s">
        <v>12</v>
      </c>
      <c r="D22" s="2">
        <f>SUM(D23:D24)</f>
        <v>112</v>
      </c>
      <c r="E22" s="2">
        <f>E24</f>
        <v>0</v>
      </c>
      <c r="F22" s="2"/>
      <c r="G22" s="2">
        <f>SUM(G23:G24)</f>
        <v>3</v>
      </c>
      <c r="H22" s="2"/>
      <c r="I22" s="9">
        <f>+D22+E22-F22-G22-H22</f>
        <v>109</v>
      </c>
      <c r="J22" s="4">
        <f>J24</f>
        <v>61</v>
      </c>
      <c r="K22" s="3">
        <f>K23+K24</f>
        <v>48</v>
      </c>
      <c r="L22" s="10"/>
      <c r="M22" s="10"/>
      <c r="N22" s="10"/>
      <c r="O22" s="10"/>
      <c r="P22" s="10"/>
      <c r="Q22" s="10"/>
      <c r="R22" s="10"/>
      <c r="S22" s="10"/>
      <c r="T22" s="12"/>
      <c r="U22" s="12"/>
      <c r="V22" s="12"/>
    </row>
    <row r="23" spans="1:22" ht="37.5" customHeight="1">
      <c r="A23" s="5"/>
      <c r="B23" s="14" t="s">
        <v>18</v>
      </c>
      <c r="C23" s="15" t="s">
        <v>17</v>
      </c>
      <c r="D23" s="2">
        <v>40</v>
      </c>
      <c r="E23" s="2"/>
      <c r="F23" s="2"/>
      <c r="G23" s="8"/>
      <c r="H23" s="2"/>
      <c r="I23" s="9">
        <v>40</v>
      </c>
      <c r="J23" s="4"/>
      <c r="K23" s="3">
        <v>40</v>
      </c>
      <c r="L23" s="10"/>
      <c r="M23" s="10"/>
      <c r="N23" s="10"/>
      <c r="O23" s="10"/>
      <c r="P23" s="10"/>
      <c r="Q23" s="10"/>
      <c r="R23" s="10"/>
      <c r="S23" s="10"/>
      <c r="T23" s="12"/>
      <c r="U23" s="12"/>
      <c r="V23" s="12"/>
    </row>
    <row r="24" spans="1:22" ht="37.5" customHeight="1">
      <c r="A24" s="16"/>
      <c r="B24" s="14" t="s">
        <v>19</v>
      </c>
      <c r="C24" s="1" t="s">
        <v>14</v>
      </c>
      <c r="D24" s="2">
        <v>72</v>
      </c>
      <c r="E24" s="2"/>
      <c r="F24" s="2"/>
      <c r="G24" s="8">
        <v>3</v>
      </c>
      <c r="H24" s="2"/>
      <c r="I24" s="9">
        <f>+D24+E24-F24-G24-H24</f>
        <v>69</v>
      </c>
      <c r="J24" s="4">
        <v>61</v>
      </c>
      <c r="K24" s="3">
        <v>8</v>
      </c>
      <c r="L24" s="10"/>
      <c r="M24" s="10"/>
      <c r="N24" s="10"/>
      <c r="O24" s="10"/>
      <c r="P24" s="10"/>
      <c r="Q24" s="10"/>
      <c r="R24" s="10"/>
      <c r="S24" s="11"/>
      <c r="T24" s="12"/>
      <c r="U24" s="12"/>
      <c r="V24" s="12"/>
    </row>
    <row r="25" spans="1:22" ht="37.5" customHeight="1">
      <c r="A25" s="16"/>
      <c r="B25" s="14">
        <v>2</v>
      </c>
      <c r="C25" s="1" t="s">
        <v>24</v>
      </c>
      <c r="D25" s="2"/>
      <c r="E25" s="2"/>
      <c r="F25" s="2"/>
      <c r="G25" s="8"/>
      <c r="H25" s="2"/>
      <c r="I25" s="9"/>
      <c r="J25" s="4"/>
      <c r="K25" s="3"/>
      <c r="L25" s="10"/>
      <c r="M25" s="10"/>
      <c r="N25" s="10"/>
      <c r="O25" s="10"/>
      <c r="P25" s="10"/>
      <c r="Q25" s="10"/>
      <c r="R25" s="10"/>
      <c r="S25" s="11"/>
      <c r="T25" s="12"/>
      <c r="U25" s="12"/>
      <c r="V25" s="12"/>
    </row>
    <row r="26" spans="1:22" ht="37.5" customHeight="1">
      <c r="A26" s="16"/>
      <c r="B26" s="14">
        <v>3</v>
      </c>
      <c r="C26" s="1" t="s">
        <v>22</v>
      </c>
      <c r="D26" s="2"/>
      <c r="E26" s="2"/>
      <c r="F26" s="2"/>
      <c r="G26" s="8"/>
      <c r="H26" s="2"/>
      <c r="I26" s="9"/>
      <c r="J26" s="4"/>
      <c r="K26" s="3"/>
      <c r="L26" s="10"/>
      <c r="M26" s="10"/>
      <c r="N26" s="10"/>
      <c r="O26" s="10"/>
      <c r="P26" s="10"/>
      <c r="Q26" s="10"/>
      <c r="R26" s="10"/>
      <c r="S26" s="11"/>
      <c r="T26" s="12"/>
      <c r="U26" s="12"/>
      <c r="V26" s="12"/>
    </row>
    <row r="27" spans="1:22" ht="37.5" customHeight="1">
      <c r="A27" s="16"/>
      <c r="B27" s="14">
        <v>4</v>
      </c>
      <c r="C27" s="15" t="s">
        <v>23</v>
      </c>
      <c r="D27" s="2"/>
      <c r="E27" s="2"/>
      <c r="F27" s="2"/>
      <c r="G27" s="8"/>
      <c r="H27" s="2"/>
      <c r="I27" s="9"/>
      <c r="J27" s="4"/>
      <c r="K27" s="3"/>
      <c r="L27" s="10"/>
      <c r="M27" s="10"/>
      <c r="N27" s="10"/>
      <c r="O27" s="10"/>
      <c r="P27" s="10"/>
      <c r="Q27" s="10"/>
      <c r="R27" s="10"/>
      <c r="S27" s="11"/>
      <c r="T27" s="12"/>
      <c r="U27" s="12"/>
      <c r="V27" s="12"/>
    </row>
    <row r="28" spans="1:22" ht="37.5" customHeight="1" thickBot="1">
      <c r="A28" s="41"/>
      <c r="B28" s="42"/>
      <c r="C28" s="43" t="s">
        <v>13</v>
      </c>
      <c r="D28" s="44">
        <f aca="true" t="shared" si="3" ref="D28:K28">+D21+D22</f>
        <v>4658</v>
      </c>
      <c r="E28" s="44">
        <f t="shared" si="3"/>
        <v>19</v>
      </c>
      <c r="F28" s="44">
        <f t="shared" si="3"/>
        <v>21</v>
      </c>
      <c r="G28" s="45">
        <f t="shared" si="3"/>
        <v>87</v>
      </c>
      <c r="H28" s="44">
        <f t="shared" si="3"/>
        <v>352</v>
      </c>
      <c r="I28" s="53">
        <f t="shared" si="3"/>
        <v>4217</v>
      </c>
      <c r="J28" s="54">
        <f t="shared" si="3"/>
        <v>3839</v>
      </c>
      <c r="K28" s="55">
        <f t="shared" si="3"/>
        <v>378</v>
      </c>
      <c r="L28" s="11"/>
      <c r="M28" s="11"/>
      <c r="N28" s="11"/>
      <c r="O28" s="11"/>
      <c r="P28" s="11"/>
      <c r="Q28" s="11"/>
      <c r="R28" s="11"/>
      <c r="S28" s="11"/>
      <c r="T28" s="12"/>
      <c r="U28" s="12"/>
      <c r="V28" s="12"/>
    </row>
    <row r="29" spans="1:19" ht="12.75">
      <c r="A29" s="17"/>
      <c r="B29" s="17"/>
      <c r="C29" s="18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.75">
      <c r="A30" s="17"/>
      <c r="B30" s="17"/>
      <c r="C30" s="18"/>
      <c r="D30" s="18"/>
      <c r="E30" s="1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.75">
      <c r="A31" s="17"/>
      <c r="B31" s="17"/>
      <c r="C31" s="46"/>
      <c r="D31" s="47"/>
      <c r="E31" s="47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.75">
      <c r="A32" s="17"/>
      <c r="B32" s="17"/>
      <c r="C32" s="17"/>
      <c r="D32" s="48"/>
      <c r="E32" s="4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.75">
      <c r="A33" s="17"/>
      <c r="B33" s="17"/>
      <c r="C33" s="17"/>
      <c r="D33" s="48"/>
      <c r="E33" s="48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.75">
      <c r="A34" s="17"/>
      <c r="B34" s="17"/>
      <c r="C34" s="17"/>
      <c r="D34" s="48"/>
      <c r="E34" s="48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17"/>
      <c r="B35" s="17"/>
      <c r="C35" s="17"/>
      <c r="D35" s="48"/>
      <c r="E35" s="48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2.75">
      <c r="A36" s="17"/>
      <c r="B36" s="17"/>
      <c r="C36" s="17"/>
      <c r="D36" s="48"/>
      <c r="E36" s="4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2.75">
      <c r="A37" s="17"/>
      <c r="B37" s="17"/>
      <c r="C37" s="17"/>
      <c r="D37" s="48"/>
      <c r="E37" s="4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2.75">
      <c r="A38" s="17"/>
      <c r="B38" s="17"/>
      <c r="C38" s="17"/>
      <c r="D38" s="48"/>
      <c r="E38" s="48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.75">
      <c r="A39" s="17"/>
      <c r="B39" s="17"/>
      <c r="C39" s="17"/>
      <c r="D39" s="48"/>
      <c r="E39" s="4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.75">
      <c r="A40" s="17"/>
      <c r="B40" s="17"/>
      <c r="C40" s="17"/>
      <c r="D40" s="48"/>
      <c r="E40" s="48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.75">
      <c r="A41" s="17"/>
      <c r="B41" s="17"/>
      <c r="C41" s="17"/>
      <c r="D41" s="48"/>
      <c r="E41" s="48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</sheetData>
  <mergeCells count="13">
    <mergeCell ref="I6:I7"/>
    <mergeCell ref="O7:P7"/>
    <mergeCell ref="J6:K6"/>
    <mergeCell ref="A3:K3"/>
    <mergeCell ref="H6:H7"/>
    <mergeCell ref="G6:G7"/>
    <mergeCell ref="L6:S6"/>
    <mergeCell ref="A6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8" r:id="rId1"/>
  <headerFooter alignWithMargins="0">
    <oddHeader>&amp;L"B" változat&amp;R&amp;"Times New Roman,Normál"&amp;14A költségvetési rendelettervezet 6. sz. melléklete</oddHeader>
  </headerFooter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V41"/>
  <sheetViews>
    <sheetView tabSelected="1" zoomScale="80" zoomScaleNormal="80" zoomScaleSheetLayoutView="75" workbookViewId="0" topLeftCell="B10">
      <selection activeCell="B19" sqref="A19:IV19"/>
    </sheetView>
  </sheetViews>
  <sheetFormatPr defaultColWidth="9.140625" defaultRowHeight="12.75"/>
  <cols>
    <col min="1" max="2" width="6.421875" style="13" customWidth="1"/>
    <col min="3" max="3" width="36.7109375" style="13" customWidth="1"/>
    <col min="4" max="4" width="18.8515625" style="13" customWidth="1"/>
    <col min="5" max="5" width="15.7109375" style="13" customWidth="1"/>
    <col min="6" max="6" width="14.8515625" style="13" customWidth="1"/>
    <col min="7" max="7" width="13.421875" style="13" customWidth="1"/>
    <col min="8" max="8" width="18.140625" style="13" customWidth="1"/>
    <col min="9" max="9" width="17.7109375" style="13" customWidth="1"/>
    <col min="10" max="10" width="15.28125" style="13" customWidth="1"/>
    <col min="11" max="11" width="12.7109375" style="13" customWidth="1"/>
    <col min="12" max="13" width="10.28125" style="13" customWidth="1"/>
    <col min="14" max="14" width="33.00390625" style="13" customWidth="1"/>
    <col min="15" max="16" width="11.8515625" style="13" customWidth="1"/>
    <col min="17" max="17" width="9.140625" style="13" customWidth="1"/>
    <col min="18" max="18" width="10.28125" style="13" customWidth="1"/>
    <col min="19" max="19" width="15.28125" style="13" customWidth="1"/>
    <col min="20" max="16384" width="9.140625" style="13" customWidth="1"/>
  </cols>
  <sheetData>
    <row r="3" spans="1:11" ht="20.25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9" ht="20.25">
      <c r="A4" s="21"/>
      <c r="B4" s="21"/>
      <c r="C4" s="21"/>
      <c r="D4" s="21"/>
      <c r="E4" s="21"/>
      <c r="F4" s="21"/>
      <c r="G4" s="21"/>
      <c r="H4" s="21"/>
      <c r="I4" s="21"/>
    </row>
    <row r="5" spans="1:19" ht="16.5" thickBot="1">
      <c r="A5" s="22"/>
      <c r="B5" s="22"/>
      <c r="C5" s="22"/>
      <c r="D5" s="22"/>
      <c r="E5" s="22"/>
      <c r="F5" s="22"/>
      <c r="G5" s="22"/>
      <c r="H5" s="22"/>
      <c r="J5" s="22"/>
      <c r="K5" s="23" t="s">
        <v>21</v>
      </c>
      <c r="L5" s="22"/>
      <c r="M5" s="24"/>
      <c r="N5" s="22"/>
      <c r="O5" s="22"/>
      <c r="P5" s="22"/>
      <c r="Q5" s="22"/>
      <c r="R5" s="22"/>
      <c r="S5" s="24"/>
    </row>
    <row r="6" spans="1:22" ht="15.75" customHeight="1">
      <c r="A6" s="82" t="s">
        <v>0</v>
      </c>
      <c r="B6" s="84" t="s">
        <v>1</v>
      </c>
      <c r="C6" s="86" t="s">
        <v>2</v>
      </c>
      <c r="D6" s="88" t="s">
        <v>32</v>
      </c>
      <c r="E6" s="76" t="s">
        <v>36</v>
      </c>
      <c r="F6" s="76" t="s">
        <v>20</v>
      </c>
      <c r="G6" s="78" t="s">
        <v>33</v>
      </c>
      <c r="H6" s="76" t="s">
        <v>34</v>
      </c>
      <c r="I6" s="90" t="s">
        <v>35</v>
      </c>
      <c r="J6" s="93" t="s">
        <v>25</v>
      </c>
      <c r="K6" s="94"/>
      <c r="L6" s="80"/>
      <c r="M6" s="81"/>
      <c r="N6" s="81"/>
      <c r="O6" s="81"/>
      <c r="P6" s="81"/>
      <c r="Q6" s="81"/>
      <c r="R6" s="81"/>
      <c r="S6" s="81"/>
      <c r="T6" s="12"/>
      <c r="U6" s="12"/>
      <c r="V6" s="12"/>
    </row>
    <row r="7" spans="1:22" ht="113.25" customHeight="1" thickBot="1">
      <c r="A7" s="83"/>
      <c r="B7" s="85"/>
      <c r="C7" s="87"/>
      <c r="D7" s="89"/>
      <c r="E7" s="77"/>
      <c r="F7" s="77"/>
      <c r="G7" s="79"/>
      <c r="H7" s="77"/>
      <c r="I7" s="91"/>
      <c r="J7" s="25" t="s">
        <v>26</v>
      </c>
      <c r="K7" s="26" t="s">
        <v>27</v>
      </c>
      <c r="L7" s="27"/>
      <c r="M7" s="27"/>
      <c r="N7" s="27"/>
      <c r="O7" s="92"/>
      <c r="P7" s="92"/>
      <c r="Q7" s="27"/>
      <c r="R7" s="27"/>
      <c r="S7" s="27"/>
      <c r="T7" s="12"/>
      <c r="U7" s="12"/>
      <c r="V7" s="12"/>
    </row>
    <row r="8" spans="1:22" ht="37.5" customHeight="1">
      <c r="A8" s="5">
        <v>1</v>
      </c>
      <c r="B8" s="28"/>
      <c r="C8" s="29" t="s">
        <v>3</v>
      </c>
      <c r="D8" s="58">
        <v>435</v>
      </c>
      <c r="E8" s="58"/>
      <c r="F8" s="58"/>
      <c r="G8" s="59">
        <v>11</v>
      </c>
      <c r="H8" s="58"/>
      <c r="I8" s="60">
        <f aca="true" t="shared" si="0" ref="I8:I20">+D8+E8-F8-G8-H8</f>
        <v>424</v>
      </c>
      <c r="J8" s="61">
        <v>360</v>
      </c>
      <c r="K8" s="62">
        <v>64</v>
      </c>
      <c r="L8" s="10"/>
      <c r="M8" s="10"/>
      <c r="N8" s="10"/>
      <c r="O8" s="10"/>
      <c r="P8" s="10"/>
      <c r="Q8" s="10"/>
      <c r="R8" s="10"/>
      <c r="S8" s="11"/>
      <c r="T8" s="12"/>
      <c r="U8" s="12"/>
      <c r="V8" s="12"/>
    </row>
    <row r="9" spans="1:22" ht="37.5" customHeight="1">
      <c r="A9" s="5">
        <v>2</v>
      </c>
      <c r="B9" s="32"/>
      <c r="C9" s="7" t="s">
        <v>4</v>
      </c>
      <c r="D9" s="56">
        <v>252</v>
      </c>
      <c r="E9" s="56">
        <v>-26</v>
      </c>
      <c r="F9" s="56"/>
      <c r="G9" s="57">
        <v>24</v>
      </c>
      <c r="H9" s="56"/>
      <c r="I9" s="63">
        <f t="shared" si="0"/>
        <v>202</v>
      </c>
      <c r="J9" s="64">
        <v>182</v>
      </c>
      <c r="K9" s="63">
        <v>20</v>
      </c>
      <c r="L9" s="10"/>
      <c r="M9" s="10"/>
      <c r="N9" s="10"/>
      <c r="O9" s="10"/>
      <c r="P9" s="10"/>
      <c r="Q9" s="10"/>
      <c r="R9" s="10"/>
      <c r="S9" s="11"/>
      <c r="T9" s="12"/>
      <c r="U9" s="12"/>
      <c r="V9" s="12"/>
    </row>
    <row r="10" spans="1:22" ht="37.5" customHeight="1">
      <c r="A10" s="5">
        <v>3</v>
      </c>
      <c r="B10" s="6"/>
      <c r="C10" s="7" t="s">
        <v>5</v>
      </c>
      <c r="D10" s="56">
        <v>145</v>
      </c>
      <c r="E10" s="56"/>
      <c r="F10" s="56">
        <v>12</v>
      </c>
      <c r="G10" s="57">
        <v>2</v>
      </c>
      <c r="H10" s="56"/>
      <c r="I10" s="63">
        <f t="shared" si="0"/>
        <v>131</v>
      </c>
      <c r="J10" s="64">
        <v>111</v>
      </c>
      <c r="K10" s="63">
        <f>+I10-J10</f>
        <v>20</v>
      </c>
      <c r="L10" s="10"/>
      <c r="M10" s="10"/>
      <c r="N10" s="10"/>
      <c r="O10" s="10"/>
      <c r="P10" s="10"/>
      <c r="Q10" s="10"/>
      <c r="R10" s="10"/>
      <c r="S10" s="11"/>
      <c r="T10" s="12"/>
      <c r="U10" s="12"/>
      <c r="V10" s="12"/>
    </row>
    <row r="11" spans="1:22" ht="37.5" customHeight="1">
      <c r="A11" s="5">
        <v>4</v>
      </c>
      <c r="B11" s="6"/>
      <c r="C11" s="7" t="s">
        <v>6</v>
      </c>
      <c r="D11" s="56">
        <v>2206</v>
      </c>
      <c r="E11" s="56"/>
      <c r="F11" s="56"/>
      <c r="G11" s="57">
        <v>27</v>
      </c>
      <c r="H11" s="56"/>
      <c r="I11" s="63">
        <f t="shared" si="0"/>
        <v>2179</v>
      </c>
      <c r="J11" s="64">
        <v>2092</v>
      </c>
      <c r="K11" s="63">
        <f>+I11-J11</f>
        <v>87</v>
      </c>
      <c r="L11" s="10"/>
      <c r="M11" s="10"/>
      <c r="N11" s="10"/>
      <c r="O11" s="10"/>
      <c r="P11" s="10"/>
      <c r="Q11" s="10"/>
      <c r="R11" s="10"/>
      <c r="S11" s="11"/>
      <c r="T11" s="12"/>
      <c r="U11" s="12"/>
      <c r="V11" s="12"/>
    </row>
    <row r="12" spans="1:22" ht="37.5" customHeight="1">
      <c r="A12" s="5">
        <v>5</v>
      </c>
      <c r="B12" s="6"/>
      <c r="C12" s="7" t="s">
        <v>28</v>
      </c>
      <c r="D12" s="56">
        <v>306</v>
      </c>
      <c r="E12" s="56">
        <v>5</v>
      </c>
      <c r="F12" s="56"/>
      <c r="G12" s="57">
        <f>1+1</f>
        <v>2</v>
      </c>
      <c r="H12" s="56">
        <v>50</v>
      </c>
      <c r="I12" s="63">
        <f t="shared" si="0"/>
        <v>259</v>
      </c>
      <c r="J12" s="64">
        <v>229</v>
      </c>
      <c r="K12" s="63">
        <v>30</v>
      </c>
      <c r="L12" s="10"/>
      <c r="M12" s="10"/>
      <c r="N12" s="10"/>
      <c r="O12" s="10"/>
      <c r="P12" s="10"/>
      <c r="Q12" s="10"/>
      <c r="R12" s="10"/>
      <c r="S12" s="11"/>
      <c r="T12" s="12"/>
      <c r="U12" s="12"/>
      <c r="V12" s="12"/>
    </row>
    <row r="13" spans="1:22" ht="37.5" customHeight="1">
      <c r="A13" s="5">
        <v>6</v>
      </c>
      <c r="B13" s="6"/>
      <c r="C13" s="7" t="s">
        <v>15</v>
      </c>
      <c r="D13" s="56">
        <v>506</v>
      </c>
      <c r="E13" s="56">
        <f>44+2</f>
        <v>46</v>
      </c>
      <c r="F13" s="56"/>
      <c r="G13" s="57">
        <v>2</v>
      </c>
      <c r="H13" s="56">
        <v>185</v>
      </c>
      <c r="I13" s="63">
        <f t="shared" si="0"/>
        <v>365</v>
      </c>
      <c r="J13" s="64">
        <v>362</v>
      </c>
      <c r="K13" s="63">
        <f>+I13-J13</f>
        <v>3</v>
      </c>
      <c r="L13" s="10"/>
      <c r="M13" s="10"/>
      <c r="N13" s="10"/>
      <c r="O13" s="10"/>
      <c r="P13" s="10"/>
      <c r="Q13" s="10"/>
      <c r="R13" s="10"/>
      <c r="S13" s="11"/>
      <c r="T13" s="12"/>
      <c r="U13" s="12"/>
      <c r="V13" s="12"/>
    </row>
    <row r="14" spans="1:22" ht="37.5" customHeight="1">
      <c r="A14" s="5">
        <v>7</v>
      </c>
      <c r="B14" s="6"/>
      <c r="C14" s="7" t="s">
        <v>29</v>
      </c>
      <c r="D14" s="56">
        <v>412</v>
      </c>
      <c r="E14" s="56"/>
      <c r="F14" s="56"/>
      <c r="G14" s="57">
        <v>6</v>
      </c>
      <c r="H14" s="56">
        <v>117</v>
      </c>
      <c r="I14" s="63">
        <f t="shared" si="0"/>
        <v>289</v>
      </c>
      <c r="J14" s="64">
        <v>257</v>
      </c>
      <c r="K14" s="63">
        <f>+I14-J14</f>
        <v>32</v>
      </c>
      <c r="L14" s="10"/>
      <c r="M14" s="10"/>
      <c r="N14" s="10"/>
      <c r="O14" s="10"/>
      <c r="P14" s="10"/>
      <c r="Q14" s="10"/>
      <c r="R14" s="10"/>
      <c r="S14" s="11"/>
      <c r="T14" s="12"/>
      <c r="U14" s="12"/>
      <c r="V14" s="12"/>
    </row>
    <row r="15" spans="1:22" ht="37.5" customHeight="1">
      <c r="A15" s="5">
        <v>8</v>
      </c>
      <c r="B15" s="6"/>
      <c r="C15" s="7" t="s">
        <v>7</v>
      </c>
      <c r="D15" s="56">
        <v>94</v>
      </c>
      <c r="E15" s="56">
        <v>-1</v>
      </c>
      <c r="F15" s="56"/>
      <c r="G15" s="57"/>
      <c r="H15" s="56"/>
      <c r="I15" s="63">
        <f t="shared" si="0"/>
        <v>93</v>
      </c>
      <c r="J15" s="64">
        <f>65-1</f>
        <v>64</v>
      </c>
      <c r="K15" s="63">
        <v>29</v>
      </c>
      <c r="L15" s="10"/>
      <c r="M15" s="10"/>
      <c r="N15" s="10"/>
      <c r="O15" s="10"/>
      <c r="P15" s="10"/>
      <c r="Q15" s="10"/>
      <c r="R15" s="10"/>
      <c r="S15" s="11"/>
      <c r="T15" s="12"/>
      <c r="U15" s="12"/>
      <c r="V15" s="12"/>
    </row>
    <row r="16" spans="1:22" ht="37.5" customHeight="1">
      <c r="A16" s="5">
        <v>9</v>
      </c>
      <c r="B16" s="6"/>
      <c r="C16" s="7" t="s">
        <v>8</v>
      </c>
      <c r="D16" s="56">
        <v>11</v>
      </c>
      <c r="E16" s="56"/>
      <c r="F16" s="56"/>
      <c r="G16" s="57"/>
      <c r="H16" s="56"/>
      <c r="I16" s="63">
        <f t="shared" si="0"/>
        <v>11</v>
      </c>
      <c r="J16" s="64">
        <v>4</v>
      </c>
      <c r="K16" s="63">
        <v>7</v>
      </c>
      <c r="L16" s="10"/>
      <c r="M16" s="10"/>
      <c r="N16" s="10"/>
      <c r="O16" s="10"/>
      <c r="P16" s="10"/>
      <c r="Q16" s="10"/>
      <c r="R16" s="10"/>
      <c r="S16" s="11"/>
      <c r="T16" s="12"/>
      <c r="U16" s="12"/>
      <c r="V16" s="12"/>
    </row>
    <row r="17" spans="1:22" ht="37.5" customHeight="1">
      <c r="A17" s="5" t="s">
        <v>37</v>
      </c>
      <c r="B17" s="6"/>
      <c r="C17" s="7" t="s">
        <v>30</v>
      </c>
      <c r="D17" s="56">
        <v>72</v>
      </c>
      <c r="E17" s="56">
        <f>-4+0.5</f>
        <v>-3.5</v>
      </c>
      <c r="F17" s="56">
        <v>9</v>
      </c>
      <c r="G17" s="57">
        <v>8</v>
      </c>
      <c r="H17" s="56"/>
      <c r="I17" s="63">
        <f t="shared" si="0"/>
        <v>51.5</v>
      </c>
      <c r="J17" s="64">
        <f>29+0.5</f>
        <v>29.5</v>
      </c>
      <c r="K17" s="63">
        <v>22</v>
      </c>
      <c r="L17" s="10"/>
      <c r="M17" s="10"/>
      <c r="N17" s="10"/>
      <c r="O17" s="10"/>
      <c r="P17" s="10"/>
      <c r="Q17" s="10"/>
      <c r="R17" s="10"/>
      <c r="S17" s="11"/>
      <c r="T17" s="12"/>
      <c r="U17" s="12"/>
      <c r="V17" s="12"/>
    </row>
    <row r="18" spans="1:22" ht="37.5" customHeight="1">
      <c r="A18" s="5" t="s">
        <v>38</v>
      </c>
      <c r="B18" s="6"/>
      <c r="C18" s="7" t="s">
        <v>9</v>
      </c>
      <c r="D18" s="56">
        <v>54</v>
      </c>
      <c r="E18" s="56"/>
      <c r="F18" s="56"/>
      <c r="G18" s="57">
        <v>2</v>
      </c>
      <c r="H18" s="56"/>
      <c r="I18" s="63">
        <f t="shared" si="0"/>
        <v>52</v>
      </c>
      <c r="J18" s="64">
        <v>41</v>
      </c>
      <c r="K18" s="63">
        <f>+I18-J18</f>
        <v>11</v>
      </c>
      <c r="L18" s="10"/>
      <c r="M18" s="10"/>
      <c r="N18" s="10"/>
      <c r="O18" s="10"/>
      <c r="P18" s="10"/>
      <c r="Q18" s="10"/>
      <c r="R18" s="10"/>
      <c r="S18" s="11"/>
      <c r="T18" s="12"/>
      <c r="U18" s="12"/>
      <c r="V18" s="12"/>
    </row>
    <row r="19" spans="1:22" ht="37.5" customHeight="1">
      <c r="A19" s="5" t="s">
        <v>39</v>
      </c>
      <c r="B19" s="6"/>
      <c r="C19" s="7" t="s">
        <v>11</v>
      </c>
      <c r="D19" s="56">
        <v>24</v>
      </c>
      <c r="E19" s="56">
        <v>1</v>
      </c>
      <c r="F19" s="56"/>
      <c r="G19" s="57"/>
      <c r="H19" s="56"/>
      <c r="I19" s="63">
        <f t="shared" si="0"/>
        <v>25</v>
      </c>
      <c r="J19" s="64">
        <v>23</v>
      </c>
      <c r="K19" s="63">
        <f>+I19-J19</f>
        <v>2</v>
      </c>
      <c r="L19" s="10"/>
      <c r="M19" s="10"/>
      <c r="N19" s="10"/>
      <c r="O19" s="10"/>
      <c r="P19" s="10"/>
      <c r="Q19" s="10"/>
      <c r="R19" s="10"/>
      <c r="S19" s="11"/>
      <c r="T19" s="12"/>
      <c r="U19" s="12"/>
      <c r="V19" s="12"/>
    </row>
    <row r="20" spans="1:22" ht="37.5" customHeight="1">
      <c r="A20" s="5" t="s">
        <v>40</v>
      </c>
      <c r="B20" s="6"/>
      <c r="C20" s="7" t="s">
        <v>10</v>
      </c>
      <c r="D20" s="56">
        <v>29</v>
      </c>
      <c r="E20" s="56"/>
      <c r="F20" s="56"/>
      <c r="G20" s="57"/>
      <c r="H20" s="56"/>
      <c r="I20" s="63">
        <f t="shared" si="0"/>
        <v>29</v>
      </c>
      <c r="J20" s="64">
        <v>24</v>
      </c>
      <c r="K20" s="63">
        <v>5</v>
      </c>
      <c r="L20" s="10"/>
      <c r="M20" s="10"/>
      <c r="N20" s="10"/>
      <c r="O20" s="10"/>
      <c r="P20" s="10"/>
      <c r="Q20" s="10"/>
      <c r="R20" s="10"/>
      <c r="S20" s="11"/>
      <c r="T20" s="12"/>
      <c r="U20" s="12"/>
      <c r="V20" s="12"/>
    </row>
    <row r="21" spans="1:22" ht="37.5" customHeight="1">
      <c r="A21" s="34" t="s">
        <v>41</v>
      </c>
      <c r="B21" s="32"/>
      <c r="C21" s="35" t="s">
        <v>16</v>
      </c>
      <c r="D21" s="65">
        <f>SUM(D8:D20)</f>
        <v>4546</v>
      </c>
      <c r="E21" s="65">
        <f>SUM(E8:E20)</f>
        <v>21.5</v>
      </c>
      <c r="F21" s="65">
        <f>SUM(F8:F20)</f>
        <v>21</v>
      </c>
      <c r="G21" s="66">
        <f>SUM(G8:G20)</f>
        <v>84</v>
      </c>
      <c r="H21" s="65">
        <f>SUM(H8:H20)</f>
        <v>352</v>
      </c>
      <c r="I21" s="67">
        <f>+D21+E21-F21-G21-H21</f>
        <v>4110.5</v>
      </c>
      <c r="J21" s="68">
        <f>SUM(J8:J20)</f>
        <v>3778.5</v>
      </c>
      <c r="K21" s="68">
        <f>SUM(K8:K20)</f>
        <v>332</v>
      </c>
      <c r="L21" s="10"/>
      <c r="M21" s="10"/>
      <c r="N21" s="10"/>
      <c r="O21" s="10"/>
      <c r="P21" s="10"/>
      <c r="Q21" s="10"/>
      <c r="R21" s="10"/>
      <c r="S21" s="39"/>
      <c r="T21" s="12"/>
      <c r="U21" s="12"/>
      <c r="V21" s="12"/>
    </row>
    <row r="22" spans="1:22" ht="37.5" customHeight="1">
      <c r="A22" s="5" t="s">
        <v>42</v>
      </c>
      <c r="B22" s="6"/>
      <c r="C22" s="40" t="s">
        <v>12</v>
      </c>
      <c r="D22" s="56">
        <f>SUM(D23:D24)</f>
        <v>112</v>
      </c>
      <c r="E22" s="56">
        <f>E24</f>
        <v>12</v>
      </c>
      <c r="F22" s="56"/>
      <c r="G22" s="56">
        <f>SUM(G23:G24)</f>
        <v>3</v>
      </c>
      <c r="H22" s="56"/>
      <c r="I22" s="69">
        <f>+D22+E22-F22-G22-H22</f>
        <v>121</v>
      </c>
      <c r="J22" s="64">
        <f>J24</f>
        <v>67</v>
      </c>
      <c r="K22" s="63">
        <f>K23+K24</f>
        <v>54</v>
      </c>
      <c r="L22" s="10"/>
      <c r="M22" s="10"/>
      <c r="N22" s="10"/>
      <c r="O22" s="10"/>
      <c r="P22" s="10"/>
      <c r="Q22" s="10"/>
      <c r="R22" s="10"/>
      <c r="S22" s="10"/>
      <c r="T22" s="12"/>
      <c r="U22" s="12"/>
      <c r="V22" s="12"/>
    </row>
    <row r="23" spans="1:22" ht="37.5" customHeight="1">
      <c r="A23" s="5"/>
      <c r="B23" s="14" t="s">
        <v>18</v>
      </c>
      <c r="C23" s="15" t="s">
        <v>17</v>
      </c>
      <c r="D23" s="56">
        <v>40</v>
      </c>
      <c r="E23" s="56"/>
      <c r="F23" s="56"/>
      <c r="G23" s="57"/>
      <c r="H23" s="56"/>
      <c r="I23" s="69">
        <f>+D23+E23-F23-G23-H23</f>
        <v>40</v>
      </c>
      <c r="J23" s="64"/>
      <c r="K23" s="63">
        <v>40</v>
      </c>
      <c r="L23" s="10"/>
      <c r="M23" s="10"/>
      <c r="N23" s="10"/>
      <c r="O23" s="10"/>
      <c r="P23" s="10"/>
      <c r="Q23" s="10"/>
      <c r="R23" s="10"/>
      <c r="S23" s="10"/>
      <c r="T23" s="12"/>
      <c r="U23" s="12"/>
      <c r="V23" s="12"/>
    </row>
    <row r="24" spans="1:22" ht="37.5" customHeight="1">
      <c r="A24" s="16"/>
      <c r="B24" s="14" t="s">
        <v>19</v>
      </c>
      <c r="C24" s="1" t="s">
        <v>14</v>
      </c>
      <c r="D24" s="56">
        <v>72</v>
      </c>
      <c r="E24" s="56">
        <f>12</f>
        <v>12</v>
      </c>
      <c r="F24" s="56"/>
      <c r="G24" s="57">
        <v>3</v>
      </c>
      <c r="H24" s="56"/>
      <c r="I24" s="69">
        <f>+D24+E24-F24-G24-H24</f>
        <v>81</v>
      </c>
      <c r="J24" s="64">
        <v>67</v>
      </c>
      <c r="K24" s="63">
        <v>14</v>
      </c>
      <c r="L24" s="10"/>
      <c r="M24" s="10"/>
      <c r="N24" s="10"/>
      <c r="O24" s="10"/>
      <c r="P24" s="10"/>
      <c r="Q24" s="10"/>
      <c r="R24" s="10"/>
      <c r="S24" s="11"/>
      <c r="T24" s="12"/>
      <c r="U24" s="12"/>
      <c r="V24" s="12"/>
    </row>
    <row r="25" spans="1:22" ht="37.5" customHeight="1">
      <c r="A25" s="16"/>
      <c r="B25" s="14">
        <v>2</v>
      </c>
      <c r="C25" s="1" t="s">
        <v>24</v>
      </c>
      <c r="D25" s="56"/>
      <c r="E25" s="56"/>
      <c r="F25" s="56"/>
      <c r="G25" s="57"/>
      <c r="H25" s="56"/>
      <c r="I25" s="69"/>
      <c r="J25" s="64"/>
      <c r="K25" s="63"/>
      <c r="L25" s="10"/>
      <c r="M25" s="10"/>
      <c r="N25" s="10"/>
      <c r="O25" s="10"/>
      <c r="P25" s="10"/>
      <c r="Q25" s="10"/>
      <c r="R25" s="10"/>
      <c r="S25" s="11"/>
      <c r="T25" s="12"/>
      <c r="U25" s="12"/>
      <c r="V25" s="12"/>
    </row>
    <row r="26" spans="1:22" ht="37.5" customHeight="1">
      <c r="A26" s="16"/>
      <c r="B26" s="14">
        <v>3</v>
      </c>
      <c r="C26" s="1" t="s">
        <v>22</v>
      </c>
      <c r="D26" s="56"/>
      <c r="E26" s="56"/>
      <c r="F26" s="56"/>
      <c r="G26" s="57"/>
      <c r="H26" s="56"/>
      <c r="I26" s="69"/>
      <c r="J26" s="64"/>
      <c r="K26" s="63"/>
      <c r="L26" s="10"/>
      <c r="M26" s="10"/>
      <c r="N26" s="10"/>
      <c r="O26" s="10"/>
      <c r="P26" s="10"/>
      <c r="Q26" s="10"/>
      <c r="R26" s="10"/>
      <c r="S26" s="11"/>
      <c r="T26" s="12"/>
      <c r="U26" s="12"/>
      <c r="V26" s="12"/>
    </row>
    <row r="27" spans="1:22" ht="37.5" customHeight="1">
      <c r="A27" s="16"/>
      <c r="B27" s="14">
        <v>4</v>
      </c>
      <c r="C27" s="15" t="s">
        <v>23</v>
      </c>
      <c r="D27" s="56"/>
      <c r="E27" s="56"/>
      <c r="F27" s="56"/>
      <c r="G27" s="57"/>
      <c r="H27" s="56"/>
      <c r="I27" s="69"/>
      <c r="J27" s="64"/>
      <c r="K27" s="63"/>
      <c r="L27" s="10"/>
      <c r="M27" s="10"/>
      <c r="N27" s="10"/>
      <c r="O27" s="10"/>
      <c r="P27" s="10"/>
      <c r="Q27" s="10"/>
      <c r="R27" s="10"/>
      <c r="S27" s="11"/>
      <c r="T27" s="12"/>
      <c r="U27" s="12"/>
      <c r="V27" s="12"/>
    </row>
    <row r="28" spans="1:22" ht="37.5" customHeight="1" thickBot="1">
      <c r="A28" s="41"/>
      <c r="B28" s="42"/>
      <c r="C28" s="43" t="s">
        <v>13</v>
      </c>
      <c r="D28" s="70">
        <f aca="true" t="shared" si="1" ref="D28:K28">+D21+D22</f>
        <v>4658</v>
      </c>
      <c r="E28" s="70">
        <f t="shared" si="1"/>
        <v>33.5</v>
      </c>
      <c r="F28" s="70">
        <f t="shared" si="1"/>
        <v>21</v>
      </c>
      <c r="G28" s="71">
        <f t="shared" si="1"/>
        <v>87</v>
      </c>
      <c r="H28" s="70">
        <f t="shared" si="1"/>
        <v>352</v>
      </c>
      <c r="I28" s="72">
        <f t="shared" si="1"/>
        <v>4231.5</v>
      </c>
      <c r="J28" s="73">
        <f t="shared" si="1"/>
        <v>3845.5</v>
      </c>
      <c r="K28" s="74">
        <f t="shared" si="1"/>
        <v>386</v>
      </c>
      <c r="L28" s="11"/>
      <c r="M28" s="11"/>
      <c r="N28" s="11"/>
      <c r="O28" s="11"/>
      <c r="P28" s="11"/>
      <c r="Q28" s="11"/>
      <c r="R28" s="11"/>
      <c r="S28" s="11"/>
      <c r="T28" s="12"/>
      <c r="U28" s="12"/>
      <c r="V28" s="12"/>
    </row>
    <row r="29" spans="1:19" ht="12.75">
      <c r="A29" s="17"/>
      <c r="B29" s="17"/>
      <c r="C29" s="18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.75">
      <c r="A30" s="17"/>
      <c r="B30" s="17"/>
      <c r="C30" s="18"/>
      <c r="D30" s="18"/>
      <c r="E30" s="1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.75">
      <c r="A31" s="17"/>
      <c r="B31" s="17"/>
      <c r="C31" s="46"/>
      <c r="D31" s="47"/>
      <c r="E31" s="47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.75">
      <c r="A32" s="17"/>
      <c r="B32" s="17"/>
      <c r="C32" s="17"/>
      <c r="D32" s="48"/>
      <c r="E32" s="4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.75">
      <c r="A33" s="17"/>
      <c r="B33" s="17"/>
      <c r="C33" s="17"/>
      <c r="D33" s="48"/>
      <c r="E33" s="48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.75">
      <c r="A34" s="17"/>
      <c r="B34" s="17"/>
      <c r="C34" s="17"/>
      <c r="D34" s="48"/>
      <c r="E34" s="48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17"/>
      <c r="B35" s="17"/>
      <c r="C35" s="17"/>
      <c r="D35" s="48"/>
      <c r="E35" s="48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2.75">
      <c r="A36" s="17"/>
      <c r="B36" s="17"/>
      <c r="C36" s="17"/>
      <c r="D36" s="48"/>
      <c r="E36" s="4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2.75">
      <c r="A37" s="17"/>
      <c r="B37" s="17"/>
      <c r="C37" s="17"/>
      <c r="D37" s="48"/>
      <c r="E37" s="4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2.75">
      <c r="A38" s="17"/>
      <c r="B38" s="17"/>
      <c r="C38" s="17"/>
      <c r="D38" s="48"/>
      <c r="E38" s="48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.75">
      <c r="A39" s="17"/>
      <c r="B39" s="17"/>
      <c r="C39" s="17"/>
      <c r="D39" s="48"/>
      <c r="E39" s="4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.75">
      <c r="A40" s="17"/>
      <c r="B40" s="17"/>
      <c r="C40" s="17"/>
      <c r="D40" s="48"/>
      <c r="E40" s="48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.75">
      <c r="A41" s="17"/>
      <c r="B41" s="17"/>
      <c r="C41" s="17"/>
      <c r="D41" s="48"/>
      <c r="E41" s="48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</sheetData>
  <mergeCells count="13">
    <mergeCell ref="D6:D7"/>
    <mergeCell ref="E6:E7"/>
    <mergeCell ref="F6:F7"/>
    <mergeCell ref="I6:I7"/>
    <mergeCell ref="O7:P7"/>
    <mergeCell ref="J6:K6"/>
    <mergeCell ref="A3:K3"/>
    <mergeCell ref="H6:H7"/>
    <mergeCell ref="G6:G7"/>
    <mergeCell ref="L6:S6"/>
    <mergeCell ref="A6:A7"/>
    <mergeCell ref="B6:B7"/>
    <mergeCell ref="C6:C7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8" r:id="rId1"/>
  <headerFooter alignWithMargins="0">
    <oddHeader>&amp;R&amp;"Times New Roman,Normál"&amp;14A költségvetési rendelettervezet 6. sz. melléklete</oddHead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Zelenyánszki Miklós</dc:creator>
  <cp:keywords/>
  <dc:description/>
  <cp:lastModifiedBy>benedekne</cp:lastModifiedBy>
  <cp:lastPrinted>2009-05-13T14:05:03Z</cp:lastPrinted>
  <dcterms:created xsi:type="dcterms:W3CDTF">2007-11-29T08:17:00Z</dcterms:created>
  <dcterms:modified xsi:type="dcterms:W3CDTF">2009-05-13T14:16:29Z</dcterms:modified>
  <cp:category/>
  <cp:version/>
  <cp:contentType/>
  <cp:contentStatus/>
</cp:coreProperties>
</file>