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összmod_2009_majus" sheetId="1" r:id="rId1"/>
  </sheets>
  <externalReferences>
    <externalReference r:id="rId4"/>
    <externalReference r:id="rId5"/>
  </externalReferences>
  <definedNames>
    <definedName name="_xlnm.Print_Titles" localSheetId="0">'összmod_2009_majus'!$A:$C</definedName>
    <definedName name="_xlnm.Print_Area" localSheetId="0">'összmod_2009_majus'!$A$1:$S$25</definedName>
  </definedNames>
  <calcPr fullCalcOnLoad="1"/>
</workbook>
</file>

<file path=xl/sharedStrings.xml><?xml version="1.0" encoding="utf-8"?>
<sst xmlns="http://schemas.openxmlformats.org/spreadsheetml/2006/main" count="43" uniqueCount="41">
  <si>
    <t>E Ft</t>
  </si>
  <si>
    <t>Cím szám</t>
  </si>
  <si>
    <t>Alcím szám</t>
  </si>
  <si>
    <t>Címnév            Alcímnév</t>
  </si>
  <si>
    <t>Kiemelt előirányzat</t>
  </si>
  <si>
    <t>Személyi juttatások</t>
  </si>
  <si>
    <t>Munka-adókat terhelő járulékok</t>
  </si>
  <si>
    <t>Dologi és egyéb folyó kiadások</t>
  </si>
  <si>
    <t>Támogatás-értékű működési kiadás</t>
  </si>
  <si>
    <t>Támogatás-értékű felhalm. kiadás</t>
  </si>
  <si>
    <t>Előző évi maradvány átadása</t>
  </si>
  <si>
    <t>Működési célú pénzeszk. átadás államházt. kívülre</t>
  </si>
  <si>
    <t>Felhalm. célú pénzeszk. átadás államházt. kívülre</t>
  </si>
  <si>
    <t>Ellátottak pénzbeli juttatásai</t>
  </si>
  <si>
    <t>Felújítási kiadások</t>
  </si>
  <si>
    <t>Felhalm. kiadások</t>
  </si>
  <si>
    <t>Pénzügyi befekt. kiadásai</t>
  </si>
  <si>
    <t>Pénzforg. nélküli kiadások</t>
  </si>
  <si>
    <t>Finansz. kiadások</t>
  </si>
  <si>
    <t>Függő, átfutó, kiegyenlítő kiadások</t>
  </si>
  <si>
    <t>Kiadások összesen</t>
  </si>
  <si>
    <t>Harruckern János Közoktatási Intézmény, Gyula</t>
  </si>
  <si>
    <t>Farkas Gyula Közoktatási Intézmény, Békés</t>
  </si>
  <si>
    <t>Hunyadi János Közoktatási Intézmény, Mezőkovácsháza</t>
  </si>
  <si>
    <t>Pándy Kálmán Kórház, Gyula</t>
  </si>
  <si>
    <t>Békés Megyei Szociális és Gyermekvédelmi Központ, Bcs</t>
  </si>
  <si>
    <t>Hajnal István Szociális Szolgáltató Centrum, Békés</t>
  </si>
  <si>
    <t>Békés Megyei Körös-menti Szociális Szolgáltató Centrum</t>
  </si>
  <si>
    <t>Békés Megyei Jókai Színház, Békéscsaba</t>
  </si>
  <si>
    <t>Napsugár Bábszínház, Békéscsaba</t>
  </si>
  <si>
    <t>Békés Megyei Tudásház és Könyvtár</t>
  </si>
  <si>
    <t>Megyei Múzeumok Igazgatósága, Békéscsaba</t>
  </si>
  <si>
    <t>Békés Megyei Levéltár, Gyula</t>
  </si>
  <si>
    <t>Ellátó és Szolgáltató Szervezet, Békéscsaba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</si>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</sst>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19" applyFont="1" applyFill="1">
      <alignment/>
      <protection/>
    </xf>
    <xf numFmtId="0" fontId="5" fillId="0" borderId="0" xfId="19" applyFont="1" applyFill="1" applyAlignment="1">
      <alignment horizontal="right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2" xfId="19" applyFont="1" applyFill="1" applyBorder="1" applyAlignment="1">
      <alignment horizontal="center" vertical="center" wrapText="1"/>
      <protection/>
    </xf>
    <xf numFmtId="0" fontId="6" fillId="0" borderId="2" xfId="19" applyFont="1" applyFill="1" applyBorder="1" applyAlignment="1">
      <alignment horizontal="left" vertical="center" wrapText="1"/>
      <protection/>
    </xf>
    <xf numFmtId="0" fontId="7" fillId="0" borderId="3" xfId="19" applyFont="1" applyFill="1" applyBorder="1" applyAlignment="1">
      <alignment horizontal="center" vertical="center" wrapText="1"/>
      <protection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11" xfId="19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13" xfId="19" applyFont="1" applyFill="1" applyBorder="1" applyAlignment="1">
      <alignment horizontal="center" vertical="center" wrapText="1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15" xfId="19" applyFont="1" applyFill="1" applyBorder="1" applyAlignment="1">
      <alignment vertical="center" wrapText="1"/>
      <protection/>
    </xf>
    <xf numFmtId="0" fontId="6" fillId="0" borderId="16" xfId="19" applyFont="1" applyFill="1" applyBorder="1" applyAlignment="1">
      <alignment horizontal="center" vertical="center" wrapText="1"/>
      <protection/>
    </xf>
    <xf numFmtId="0" fontId="6" fillId="0" borderId="17" xfId="19" applyFont="1" applyFill="1" applyBorder="1" applyAlignment="1">
      <alignment horizontal="center" vertical="center" wrapText="1"/>
      <protection/>
    </xf>
    <xf numFmtId="0" fontId="6" fillId="0" borderId="18" xfId="19" applyFont="1" applyFill="1" applyBorder="1" applyAlignment="1">
      <alignment horizontal="center" vertical="center" wrapText="1"/>
      <protection/>
    </xf>
    <xf numFmtId="0" fontId="6" fillId="0" borderId="19" xfId="19" applyFont="1" applyFill="1" applyBorder="1" applyAlignment="1">
      <alignment horizontal="center" vertical="center"/>
      <protection/>
    </xf>
    <xf numFmtId="0" fontId="7" fillId="0" borderId="20" xfId="19" applyFont="1" applyFill="1" applyBorder="1" applyAlignment="1">
      <alignment vertical="center"/>
      <protection/>
    </xf>
    <xf numFmtId="0" fontId="6" fillId="0" borderId="3" xfId="0" applyFont="1" applyFill="1" applyBorder="1" applyAlignment="1">
      <alignment vertical="center"/>
    </xf>
    <xf numFmtId="3" fontId="6" fillId="0" borderId="10" xfId="19" applyNumberFormat="1" applyFont="1" applyFill="1" applyBorder="1" applyAlignment="1">
      <alignment vertical="center"/>
      <protection/>
    </xf>
    <xf numFmtId="0" fontId="6" fillId="0" borderId="21" xfId="19" applyFont="1" applyFill="1" applyBorder="1" applyAlignment="1">
      <alignment horizontal="center" vertical="center"/>
      <protection/>
    </xf>
    <xf numFmtId="0" fontId="7" fillId="0" borderId="10" xfId="19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vertical="center"/>
    </xf>
    <xf numFmtId="0" fontId="6" fillId="0" borderId="10" xfId="19" applyFont="1" applyFill="1" applyBorder="1" applyAlignment="1">
      <alignment vertical="center"/>
      <protection/>
    </xf>
    <xf numFmtId="0" fontId="6" fillId="0" borderId="11" xfId="19" applyFont="1" applyFill="1" applyBorder="1" applyAlignment="1">
      <alignment vertical="center"/>
      <protection/>
    </xf>
    <xf numFmtId="0" fontId="6" fillId="0" borderId="21" xfId="19" applyFont="1" applyFill="1" applyBorder="1" applyAlignment="1">
      <alignment vertical="center"/>
      <protection/>
    </xf>
    <xf numFmtId="0" fontId="6" fillId="0" borderId="22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23" xfId="19" applyFont="1" applyFill="1" applyBorder="1" applyAlignment="1">
      <alignment vertical="center"/>
      <protection/>
    </xf>
    <xf numFmtId="3" fontId="7" fillId="0" borderId="10" xfId="19" applyNumberFormat="1" applyFont="1" applyFill="1" applyBorder="1" applyAlignment="1">
      <alignment vertical="center"/>
      <protection/>
    </xf>
    <xf numFmtId="3" fontId="7" fillId="0" borderId="10" xfId="19" applyNumberFormat="1" applyFont="1" applyFill="1" applyBorder="1" applyAlignment="1">
      <alignment vertical="center"/>
      <protection/>
    </xf>
    <xf numFmtId="0" fontId="8" fillId="0" borderId="0" xfId="19" applyFont="1" applyFill="1" applyBorder="1">
      <alignment/>
      <protection/>
    </xf>
    <xf numFmtId="0" fontId="9" fillId="0" borderId="0" xfId="19" applyFont="1" applyFill="1" applyBorder="1">
      <alignment/>
      <protection/>
    </xf>
    <xf numFmtId="3" fontId="9" fillId="0" borderId="0" xfId="19" applyNumberFormat="1" applyFont="1" applyFill="1" applyBorder="1">
      <alignment/>
      <protection/>
    </xf>
    <xf numFmtId="0" fontId="3" fillId="0" borderId="0" xfId="19" applyFill="1" applyBorder="1">
      <alignment/>
      <protection/>
    </xf>
    <xf numFmtId="0" fontId="9" fillId="0" borderId="0" xfId="19" applyFont="1" applyFill="1" applyBorder="1" applyAlignment="1">
      <alignment vertical="center" wrapText="1"/>
      <protection/>
    </xf>
    <xf numFmtId="0" fontId="8" fillId="0" borderId="0" xfId="19" applyFont="1" applyFill="1" applyBorder="1" applyAlignment="1">
      <alignment vertical="center" wrapText="1"/>
      <protection/>
    </xf>
    <xf numFmtId="3" fontId="8" fillId="0" borderId="0" xfId="19" applyNumberFormat="1" applyFont="1" applyFill="1" applyBorder="1" applyAlignme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_kiadasok_2009_maj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enedekn&#233;%20munka\2008k&#246;zgy&#369;l&#233;s\2009_febr\ktgvet&#233;si%20rendelet%20m&#243;dos&#237;t&#225;sa\nyomtatva\2%20kiad&#225;sok%202009%20feb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eredeti"/>
      <sheetName val="saha_2009_majus"/>
      <sheetName val="feha_2009_majus"/>
      <sheetName val="összmod_2009_majus"/>
      <sheetName val="rendelet_2009_majus"/>
    </sheetNames>
    <sheetDataSet>
      <sheetData sheetId="1">
        <row r="8">
          <cell r="F8">
            <v>4427</v>
          </cell>
          <cell r="L8">
            <v>329</v>
          </cell>
        </row>
        <row r="10">
          <cell r="D10">
            <v>1894</v>
          </cell>
          <cell r="E10">
            <v>606</v>
          </cell>
          <cell r="F10">
            <v>24270</v>
          </cell>
        </row>
        <row r="12">
          <cell r="D12">
            <v>8440</v>
          </cell>
          <cell r="E12">
            <v>2701</v>
          </cell>
          <cell r="F12">
            <v>-2313</v>
          </cell>
          <cell r="N12">
            <v>2709</v>
          </cell>
        </row>
        <row r="13">
          <cell r="D13">
            <v>1000</v>
          </cell>
          <cell r="E13">
            <v>300</v>
          </cell>
          <cell r="F13">
            <v>3100</v>
          </cell>
        </row>
        <row r="14">
          <cell r="F14">
            <v>1700</v>
          </cell>
        </row>
        <row r="15">
          <cell r="D15">
            <v>1298</v>
          </cell>
          <cell r="E15">
            <v>402</v>
          </cell>
          <cell r="F15">
            <v>26618</v>
          </cell>
        </row>
        <row r="16">
          <cell r="D16">
            <v>17000</v>
          </cell>
          <cell r="E16">
            <v>2462</v>
          </cell>
        </row>
        <row r="17">
          <cell r="D17">
            <v>-4024</v>
          </cell>
          <cell r="E17">
            <v>-1260</v>
          </cell>
          <cell r="F17">
            <v>9596</v>
          </cell>
          <cell r="M17">
            <v>240</v>
          </cell>
        </row>
      </sheetData>
      <sheetData sheetId="2">
        <row r="6">
          <cell r="D6">
            <v>-8595</v>
          </cell>
          <cell r="E6">
            <v>-2750</v>
          </cell>
          <cell r="F6">
            <v>53995</v>
          </cell>
          <cell r="N6">
            <v>61531</v>
          </cell>
        </row>
        <row r="7">
          <cell r="D7">
            <v>-9312</v>
          </cell>
          <cell r="E7">
            <v>-2980</v>
          </cell>
          <cell r="F7">
            <v>2000</v>
          </cell>
          <cell r="N7">
            <v>11314</v>
          </cell>
        </row>
        <row r="8">
          <cell r="D8">
            <v>-3637</v>
          </cell>
          <cell r="E8">
            <v>-1163</v>
          </cell>
          <cell r="F8">
            <v>25030</v>
          </cell>
          <cell r="N8">
            <v>1485</v>
          </cell>
        </row>
        <row r="9">
          <cell r="D9">
            <v>58334</v>
          </cell>
          <cell r="E9">
            <v>18667</v>
          </cell>
          <cell r="F9">
            <v>3000</v>
          </cell>
          <cell r="N9">
            <v>14500</v>
          </cell>
        </row>
        <row r="10">
          <cell r="D10">
            <v>7744</v>
          </cell>
          <cell r="E10">
            <v>2478</v>
          </cell>
          <cell r="F10">
            <v>14030</v>
          </cell>
          <cell r="J10">
            <v>525</v>
          </cell>
          <cell r="M10">
            <v>6556</v>
          </cell>
        </row>
        <row r="11">
          <cell r="D11">
            <v>-12034</v>
          </cell>
          <cell r="E11">
            <v>-3851</v>
          </cell>
          <cell r="F11">
            <v>2000</v>
          </cell>
        </row>
        <row r="12">
          <cell r="D12">
            <v>4099</v>
          </cell>
          <cell r="E12">
            <v>1312</v>
          </cell>
          <cell r="F12">
            <v>15171</v>
          </cell>
        </row>
        <row r="13">
          <cell r="D13">
            <v>2189</v>
          </cell>
          <cell r="E13">
            <v>700</v>
          </cell>
          <cell r="F13">
            <v>16000</v>
          </cell>
        </row>
        <row r="14">
          <cell r="D14">
            <v>269</v>
          </cell>
          <cell r="E14">
            <v>86</v>
          </cell>
        </row>
        <row r="15">
          <cell r="D15">
            <v>3651</v>
          </cell>
          <cell r="E15">
            <v>1168</v>
          </cell>
          <cell r="F15">
            <v>7000</v>
          </cell>
          <cell r="N15">
            <v>4000</v>
          </cell>
        </row>
        <row r="16">
          <cell r="D16">
            <v>991</v>
          </cell>
          <cell r="E16">
            <v>317</v>
          </cell>
          <cell r="F16">
            <v>5000</v>
          </cell>
        </row>
        <row r="17">
          <cell r="D17">
            <v>8052</v>
          </cell>
          <cell r="E17">
            <v>2510</v>
          </cell>
          <cell r="F17">
            <v>18650</v>
          </cell>
          <cell r="N17">
            <v>540</v>
          </cell>
        </row>
        <row r="18">
          <cell r="D18">
            <v>789</v>
          </cell>
          <cell r="E18">
            <v>253</v>
          </cell>
          <cell r="F18">
            <v>10000</v>
          </cell>
        </row>
        <row r="21">
          <cell r="D21">
            <v>17280</v>
          </cell>
          <cell r="E21">
            <v>5530</v>
          </cell>
          <cell r="J21">
            <v>127329</v>
          </cell>
          <cell r="K21">
            <v>43790</v>
          </cell>
          <cell r="M21">
            <v>10000</v>
          </cell>
          <cell r="N21">
            <v>979978</v>
          </cell>
          <cell r="P21">
            <v>7552084</v>
          </cell>
          <cell r="Q21">
            <v>33979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delet_dec"/>
      <sheetName val="saha febr"/>
      <sheetName val="feha febr"/>
      <sheetName val="össz mod febr"/>
      <sheetName val="rendelet febr"/>
    </sheetNames>
    <sheetDataSet>
      <sheetData sheetId="1">
        <row r="20">
          <cell r="R20">
            <v>0</v>
          </cell>
        </row>
        <row r="25">
          <cell r="R25">
            <v>0</v>
          </cell>
        </row>
      </sheetData>
      <sheetData sheetId="2">
        <row r="20">
          <cell r="R20">
            <v>0</v>
          </cell>
        </row>
        <row r="25">
          <cell r="R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zoomScale="75" zoomScaleNormal="75" zoomScaleSheetLayoutView="100" workbookViewId="0" topLeftCell="D7">
      <selection activeCell="S23" sqref="S23"/>
    </sheetView>
  </sheetViews>
  <sheetFormatPr defaultColWidth="9.140625" defaultRowHeight="12.75"/>
  <cols>
    <col min="1" max="1" width="6.421875" style="1" customWidth="1"/>
    <col min="2" max="2" width="6.7109375" style="1" customWidth="1"/>
    <col min="3" max="3" width="52.421875" style="1" customWidth="1"/>
    <col min="4" max="11" width="10.28125" style="1" customWidth="1"/>
    <col min="12" max="17" width="10.140625" style="1" customWidth="1"/>
    <col min="18" max="18" width="11.00390625" style="1" customWidth="1"/>
    <col min="19" max="19" width="13.28125" style="1" customWidth="1"/>
    <col min="20" max="16384" width="9.140625" style="1" customWidth="1"/>
  </cols>
  <sheetData>
    <row r="1" ht="23.25" customHeight="1"/>
    <row r="2" spans="1:19" ht="23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  <c r="L2" s="2"/>
      <c r="M2" s="3"/>
      <c r="N2" s="2"/>
      <c r="O2" s="2"/>
      <c r="P2" s="2"/>
      <c r="Q2" s="2"/>
      <c r="R2" s="2"/>
      <c r="S2" s="3" t="s">
        <v>0</v>
      </c>
    </row>
    <row r="3" spans="1:19" ht="15.75">
      <c r="A3" s="4" t="s">
        <v>1</v>
      </c>
      <c r="B3" s="5" t="s">
        <v>2</v>
      </c>
      <c r="C3" s="6" t="s">
        <v>3</v>
      </c>
      <c r="D3" s="7" t="s">
        <v>4</v>
      </c>
      <c r="E3" s="8"/>
      <c r="F3" s="8"/>
      <c r="G3" s="8"/>
      <c r="H3" s="8"/>
      <c r="I3" s="8"/>
      <c r="J3" s="8"/>
      <c r="K3" s="9"/>
      <c r="L3" s="7" t="s">
        <v>4</v>
      </c>
      <c r="M3" s="8"/>
      <c r="N3" s="8"/>
      <c r="O3" s="8"/>
      <c r="P3" s="8"/>
      <c r="Q3" s="8"/>
      <c r="R3" s="8"/>
      <c r="S3" s="10"/>
    </row>
    <row r="4" spans="1:19" ht="15.75">
      <c r="A4" s="11"/>
      <c r="B4" s="12"/>
      <c r="C4" s="13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6">
        <v>16</v>
      </c>
    </row>
    <row r="5" spans="1:19" ht="95.25" thickBot="1">
      <c r="A5" s="17"/>
      <c r="B5" s="18"/>
      <c r="C5" s="19"/>
      <c r="D5" s="20" t="s">
        <v>5</v>
      </c>
      <c r="E5" s="21" t="s">
        <v>6</v>
      </c>
      <c r="F5" s="20" t="s">
        <v>7</v>
      </c>
      <c r="G5" s="21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1" t="s">
        <v>15</v>
      </c>
      <c r="O5" s="21" t="s">
        <v>16</v>
      </c>
      <c r="P5" s="21" t="s">
        <v>17</v>
      </c>
      <c r="Q5" s="21" t="s">
        <v>18</v>
      </c>
      <c r="R5" s="21" t="s">
        <v>19</v>
      </c>
      <c r="S5" s="22" t="s">
        <v>20</v>
      </c>
    </row>
    <row r="6" spans="1:19" ht="19.5" customHeight="1">
      <c r="A6" s="23">
        <v>1</v>
      </c>
      <c r="B6" s="24"/>
      <c r="C6" s="25" t="s">
        <v>21</v>
      </c>
      <c r="D6" s="26">
        <f>'[1]saha_2009_majus'!D6+'[1]feha_2009_majus'!D6</f>
        <v>-8595</v>
      </c>
      <c r="E6" s="26">
        <f>'[1]saha_2009_majus'!E6+'[1]feha_2009_majus'!E6</f>
        <v>-2750</v>
      </c>
      <c r="F6" s="26">
        <f>'[1]saha_2009_majus'!F6+'[1]feha_2009_majus'!F6</f>
        <v>53995</v>
      </c>
      <c r="G6" s="26">
        <f>'[1]saha_2009_majus'!G6+'[1]feha_2009_majus'!G6</f>
        <v>0</v>
      </c>
      <c r="H6" s="26">
        <f>'[1]saha_2009_majus'!H6+'[1]feha_2009_majus'!H6</f>
        <v>0</v>
      </c>
      <c r="I6" s="26">
        <f>'[1]saha_2009_majus'!I6+'[1]feha_2009_majus'!I6</f>
        <v>0</v>
      </c>
      <c r="J6" s="26">
        <f>'[1]saha_2009_majus'!J6+'[1]feha_2009_majus'!J6</f>
        <v>0</v>
      </c>
      <c r="K6" s="26">
        <f>'[1]saha_2009_majus'!K6+'[1]feha_2009_majus'!K6</f>
        <v>0</v>
      </c>
      <c r="L6" s="26">
        <f>'[1]saha_2009_majus'!L6+'[1]feha_2009_majus'!L6</f>
        <v>0</v>
      </c>
      <c r="M6" s="26">
        <f>'[1]saha_2009_majus'!M6+'[1]feha_2009_majus'!M6</f>
        <v>0</v>
      </c>
      <c r="N6" s="26">
        <f>'[1]saha_2009_majus'!N6+'[1]feha_2009_majus'!N6</f>
        <v>61531</v>
      </c>
      <c r="O6" s="26">
        <f>'[1]saha_2009_majus'!O6+'[1]feha_2009_majus'!O6</f>
        <v>0</v>
      </c>
      <c r="P6" s="26">
        <f>'[1]saha_2009_majus'!P6+'[1]feha_2009_majus'!P6</f>
        <v>0</v>
      </c>
      <c r="Q6" s="26">
        <f>'[1]saha_2009_majus'!Q6+'[1]feha_2009_majus'!Q6</f>
        <v>0</v>
      </c>
      <c r="R6" s="26">
        <f>'[1]saha_2009_majus'!R6+'[1]feha_2009_majus'!R6</f>
        <v>0</v>
      </c>
      <c r="S6" s="26">
        <f aca="true" t="shared" si="0" ref="S6:S18">SUM(D6:R6)</f>
        <v>104181</v>
      </c>
    </row>
    <row r="7" spans="1:19" ht="19.5" customHeight="1">
      <c r="A7" s="27">
        <v>2</v>
      </c>
      <c r="B7" s="28"/>
      <c r="C7" s="29" t="s">
        <v>22</v>
      </c>
      <c r="D7" s="26">
        <f>'[1]saha_2009_majus'!D7+'[1]feha_2009_majus'!D7</f>
        <v>-9312</v>
      </c>
      <c r="E7" s="26">
        <f>'[1]saha_2009_majus'!E7+'[1]feha_2009_majus'!E7</f>
        <v>-2980</v>
      </c>
      <c r="F7" s="26">
        <f>'[1]saha_2009_majus'!F7+'[1]feha_2009_majus'!F7</f>
        <v>2000</v>
      </c>
      <c r="G7" s="26">
        <f>'[1]saha_2009_majus'!G7+'[1]feha_2009_majus'!G7</f>
        <v>0</v>
      </c>
      <c r="H7" s="26">
        <f>'[1]saha_2009_majus'!H7+'[1]feha_2009_majus'!H7</f>
        <v>0</v>
      </c>
      <c r="I7" s="26">
        <f>'[1]saha_2009_majus'!I7+'[1]feha_2009_majus'!I7</f>
        <v>0</v>
      </c>
      <c r="J7" s="26">
        <f>'[1]saha_2009_majus'!J7+'[1]feha_2009_majus'!J7</f>
        <v>0</v>
      </c>
      <c r="K7" s="26">
        <f>'[1]saha_2009_majus'!K7+'[1]feha_2009_majus'!K7</f>
        <v>0</v>
      </c>
      <c r="L7" s="26">
        <f>'[1]saha_2009_majus'!L7+'[1]feha_2009_majus'!L7</f>
        <v>0</v>
      </c>
      <c r="M7" s="26">
        <f>'[1]saha_2009_majus'!M7+'[1]feha_2009_majus'!M7</f>
        <v>0</v>
      </c>
      <c r="N7" s="26">
        <f>'[1]saha_2009_majus'!N7+'[1]feha_2009_majus'!N7</f>
        <v>11314</v>
      </c>
      <c r="O7" s="26">
        <f>'[1]saha_2009_majus'!O7+'[1]feha_2009_majus'!O7</f>
        <v>0</v>
      </c>
      <c r="P7" s="26">
        <f>'[1]saha_2009_majus'!P7+'[1]feha_2009_majus'!P7</f>
        <v>0</v>
      </c>
      <c r="Q7" s="26">
        <f>'[1]saha_2009_majus'!Q7+'[1]feha_2009_majus'!Q7</f>
        <v>0</v>
      </c>
      <c r="R7" s="26">
        <f>'[1]saha_2009_majus'!R7+'[1]feha_2009_majus'!R7</f>
        <v>0</v>
      </c>
      <c r="S7" s="26">
        <f t="shared" si="0"/>
        <v>1022</v>
      </c>
    </row>
    <row r="8" spans="1:19" ht="19.5" customHeight="1">
      <c r="A8" s="27">
        <v>3</v>
      </c>
      <c r="B8" s="30"/>
      <c r="C8" s="29" t="s">
        <v>23</v>
      </c>
      <c r="D8" s="26">
        <f>'[1]saha_2009_majus'!D8+'[1]feha_2009_majus'!D8</f>
        <v>-3637</v>
      </c>
      <c r="E8" s="26">
        <f>'[1]saha_2009_majus'!E8+'[1]feha_2009_majus'!E8</f>
        <v>-1163</v>
      </c>
      <c r="F8" s="26">
        <f>'[1]saha_2009_majus'!F8+'[1]feha_2009_majus'!F8</f>
        <v>29457</v>
      </c>
      <c r="G8" s="26">
        <f>'[1]saha_2009_majus'!G8+'[1]feha_2009_majus'!G8</f>
        <v>0</v>
      </c>
      <c r="H8" s="26">
        <f>'[1]saha_2009_majus'!H8+'[1]feha_2009_majus'!H8</f>
        <v>0</v>
      </c>
      <c r="I8" s="26">
        <f>'[1]saha_2009_majus'!I8+'[1]feha_2009_majus'!I8</f>
        <v>0</v>
      </c>
      <c r="J8" s="26">
        <f>'[1]saha_2009_majus'!J8+'[1]feha_2009_majus'!J8</f>
        <v>0</v>
      </c>
      <c r="K8" s="26">
        <f>'[1]saha_2009_majus'!K8+'[1]feha_2009_majus'!K8</f>
        <v>0</v>
      </c>
      <c r="L8" s="26">
        <f>'[1]saha_2009_majus'!L8+'[1]feha_2009_majus'!L8</f>
        <v>329</v>
      </c>
      <c r="M8" s="26">
        <f>'[1]saha_2009_majus'!M8+'[1]feha_2009_majus'!M8</f>
        <v>0</v>
      </c>
      <c r="N8" s="26">
        <f>'[1]saha_2009_majus'!N8+'[1]feha_2009_majus'!N8</f>
        <v>1485</v>
      </c>
      <c r="O8" s="26">
        <f>'[1]saha_2009_majus'!O8+'[1]feha_2009_majus'!O8</f>
        <v>0</v>
      </c>
      <c r="P8" s="26">
        <f>'[1]saha_2009_majus'!P8+'[1]feha_2009_majus'!P8</f>
        <v>0</v>
      </c>
      <c r="Q8" s="26">
        <f>'[1]saha_2009_majus'!Q8+'[1]feha_2009_majus'!Q8</f>
        <v>0</v>
      </c>
      <c r="R8" s="26">
        <f>'[1]saha_2009_majus'!R8+'[1]feha_2009_majus'!R8</f>
        <v>0</v>
      </c>
      <c r="S8" s="26">
        <f t="shared" si="0"/>
        <v>26471</v>
      </c>
    </row>
    <row r="9" spans="1:19" ht="19.5" customHeight="1">
      <c r="A9" s="27">
        <v>4</v>
      </c>
      <c r="B9" s="30"/>
      <c r="C9" s="29" t="s">
        <v>24</v>
      </c>
      <c r="D9" s="26">
        <f>'[1]saha_2009_majus'!D9+'[1]feha_2009_majus'!D9</f>
        <v>58334</v>
      </c>
      <c r="E9" s="26">
        <f>'[1]saha_2009_majus'!E9+'[1]feha_2009_majus'!E9</f>
        <v>18667</v>
      </c>
      <c r="F9" s="26">
        <f>'[1]saha_2009_majus'!F9+'[1]feha_2009_majus'!F9</f>
        <v>3000</v>
      </c>
      <c r="G9" s="26">
        <f>'[1]saha_2009_majus'!G9+'[1]feha_2009_majus'!G9</f>
        <v>0</v>
      </c>
      <c r="H9" s="26">
        <f>'[1]saha_2009_majus'!H9+'[1]feha_2009_majus'!H9</f>
        <v>0</v>
      </c>
      <c r="I9" s="26">
        <f>'[1]saha_2009_majus'!I9+'[1]feha_2009_majus'!I9</f>
        <v>0</v>
      </c>
      <c r="J9" s="26">
        <f>'[1]saha_2009_majus'!J9+'[1]feha_2009_majus'!J9</f>
        <v>0</v>
      </c>
      <c r="K9" s="26">
        <f>'[1]saha_2009_majus'!K9+'[1]feha_2009_majus'!K9</f>
        <v>0</v>
      </c>
      <c r="L9" s="26">
        <f>'[1]saha_2009_majus'!L9+'[1]feha_2009_majus'!L9</f>
        <v>0</v>
      </c>
      <c r="M9" s="26">
        <f>'[1]saha_2009_majus'!M9+'[1]feha_2009_majus'!M9</f>
        <v>0</v>
      </c>
      <c r="N9" s="26">
        <f>'[1]saha_2009_majus'!N9+'[1]feha_2009_majus'!N9</f>
        <v>14500</v>
      </c>
      <c r="O9" s="26">
        <f>'[1]saha_2009_majus'!O9+'[1]feha_2009_majus'!O9</f>
        <v>0</v>
      </c>
      <c r="P9" s="26">
        <f>'[1]saha_2009_majus'!P9+'[1]feha_2009_majus'!P9</f>
        <v>0</v>
      </c>
      <c r="Q9" s="26">
        <f>'[1]saha_2009_majus'!Q9+'[1]feha_2009_majus'!Q9</f>
        <v>0</v>
      </c>
      <c r="R9" s="26">
        <f>'[1]saha_2009_majus'!R9+'[1]feha_2009_majus'!R9</f>
        <v>0</v>
      </c>
      <c r="S9" s="26">
        <f t="shared" si="0"/>
        <v>94501</v>
      </c>
    </row>
    <row r="10" spans="1:19" ht="19.5" customHeight="1">
      <c r="A10" s="27">
        <v>5</v>
      </c>
      <c r="B10" s="30"/>
      <c r="C10" s="29" t="s">
        <v>25</v>
      </c>
      <c r="D10" s="26">
        <f>'[1]saha_2009_majus'!D10+'[1]feha_2009_majus'!D10</f>
        <v>9638</v>
      </c>
      <c r="E10" s="26">
        <f>'[1]saha_2009_majus'!E10+'[1]feha_2009_majus'!E10</f>
        <v>3084</v>
      </c>
      <c r="F10" s="26">
        <f>'[1]saha_2009_majus'!F10+'[1]feha_2009_majus'!F10</f>
        <v>38300</v>
      </c>
      <c r="G10" s="26">
        <f>'[1]saha_2009_majus'!G10+'[1]feha_2009_majus'!G10</f>
        <v>0</v>
      </c>
      <c r="H10" s="26">
        <f>'[1]saha_2009_majus'!H10+'[1]feha_2009_majus'!H10</f>
        <v>0</v>
      </c>
      <c r="I10" s="26">
        <f>'[1]saha_2009_majus'!I10+'[1]feha_2009_majus'!I10</f>
        <v>0</v>
      </c>
      <c r="J10" s="26">
        <f>'[1]saha_2009_majus'!J10+'[1]feha_2009_majus'!J10</f>
        <v>525</v>
      </c>
      <c r="K10" s="26">
        <f>'[1]saha_2009_majus'!K10+'[1]feha_2009_majus'!K10</f>
        <v>0</v>
      </c>
      <c r="L10" s="26">
        <f>'[1]saha_2009_majus'!L10+'[1]feha_2009_majus'!L10</f>
        <v>0</v>
      </c>
      <c r="M10" s="26">
        <f>'[1]saha_2009_majus'!M10+'[1]feha_2009_majus'!M10</f>
        <v>6556</v>
      </c>
      <c r="N10" s="26">
        <f>'[1]saha_2009_majus'!N10+'[1]feha_2009_majus'!N10</f>
        <v>0</v>
      </c>
      <c r="O10" s="26">
        <f>'[1]saha_2009_majus'!O10+'[1]feha_2009_majus'!O10</f>
        <v>0</v>
      </c>
      <c r="P10" s="26">
        <f>'[1]saha_2009_majus'!P10+'[1]feha_2009_majus'!P10</f>
        <v>0</v>
      </c>
      <c r="Q10" s="26">
        <f>'[1]saha_2009_majus'!Q10+'[1]feha_2009_majus'!Q10</f>
        <v>0</v>
      </c>
      <c r="R10" s="26">
        <f>'[1]saha_2009_majus'!R10+'[1]feha_2009_majus'!R10</f>
        <v>0</v>
      </c>
      <c r="S10" s="26">
        <f t="shared" si="0"/>
        <v>58103</v>
      </c>
    </row>
    <row r="11" spans="1:19" ht="19.5" customHeight="1">
      <c r="A11" s="27">
        <v>6</v>
      </c>
      <c r="B11" s="30"/>
      <c r="C11" s="29" t="s">
        <v>26</v>
      </c>
      <c r="D11" s="26">
        <f>'[1]saha_2009_majus'!D11+'[1]feha_2009_majus'!D11</f>
        <v>-12034</v>
      </c>
      <c r="E11" s="26">
        <f>'[1]saha_2009_majus'!E11+'[1]feha_2009_majus'!E11</f>
        <v>-3851</v>
      </c>
      <c r="F11" s="26">
        <f>'[1]saha_2009_majus'!F11+'[1]feha_2009_majus'!F11</f>
        <v>2000</v>
      </c>
      <c r="G11" s="26">
        <f>'[1]saha_2009_majus'!G11+'[1]feha_2009_majus'!G11</f>
        <v>0</v>
      </c>
      <c r="H11" s="26">
        <f>'[1]saha_2009_majus'!H11+'[1]feha_2009_majus'!H11</f>
        <v>0</v>
      </c>
      <c r="I11" s="26">
        <f>'[1]saha_2009_majus'!I11+'[1]feha_2009_majus'!I11</f>
        <v>0</v>
      </c>
      <c r="J11" s="26">
        <f>'[1]saha_2009_majus'!J11+'[1]feha_2009_majus'!J11</f>
        <v>0</v>
      </c>
      <c r="K11" s="26">
        <f>'[1]saha_2009_majus'!K11+'[1]feha_2009_majus'!K11</f>
        <v>0</v>
      </c>
      <c r="L11" s="26">
        <f>'[1]saha_2009_majus'!L11+'[1]feha_2009_majus'!L11</f>
        <v>0</v>
      </c>
      <c r="M11" s="26">
        <f>'[1]saha_2009_majus'!M11+'[1]feha_2009_majus'!M11</f>
        <v>0</v>
      </c>
      <c r="N11" s="26">
        <f>'[1]saha_2009_majus'!N11+'[1]feha_2009_majus'!N11</f>
        <v>0</v>
      </c>
      <c r="O11" s="26">
        <f>'[1]saha_2009_majus'!O11+'[1]feha_2009_majus'!O11</f>
        <v>0</v>
      </c>
      <c r="P11" s="26">
        <f>'[1]saha_2009_majus'!P11+'[1]feha_2009_majus'!P11</f>
        <v>0</v>
      </c>
      <c r="Q11" s="26">
        <f>'[1]saha_2009_majus'!Q11+'[1]feha_2009_majus'!Q11</f>
        <v>0</v>
      </c>
      <c r="R11" s="26">
        <f>'[1]saha_2009_majus'!R11+'[1]feha_2009_majus'!R11</f>
        <v>0</v>
      </c>
      <c r="S11" s="26">
        <f t="shared" si="0"/>
        <v>-13885</v>
      </c>
    </row>
    <row r="12" spans="1:19" ht="19.5" customHeight="1">
      <c r="A12" s="27">
        <v>7</v>
      </c>
      <c r="B12" s="30"/>
      <c r="C12" s="29" t="s">
        <v>27</v>
      </c>
      <c r="D12" s="26">
        <f>'[1]saha_2009_majus'!D12+'[1]feha_2009_majus'!D12</f>
        <v>12539</v>
      </c>
      <c r="E12" s="26">
        <f>'[1]saha_2009_majus'!E12+'[1]feha_2009_majus'!E12</f>
        <v>4013</v>
      </c>
      <c r="F12" s="26">
        <f>'[1]saha_2009_majus'!F12+'[1]feha_2009_majus'!F12</f>
        <v>12858</v>
      </c>
      <c r="G12" s="26">
        <f>'[1]saha_2009_majus'!G12+'[1]feha_2009_majus'!G12</f>
        <v>0</v>
      </c>
      <c r="H12" s="26">
        <f>'[1]saha_2009_majus'!H12+'[1]feha_2009_majus'!H12</f>
        <v>0</v>
      </c>
      <c r="I12" s="26">
        <f>'[1]saha_2009_majus'!I12+'[1]feha_2009_majus'!I12</f>
        <v>0</v>
      </c>
      <c r="J12" s="26">
        <f>'[1]saha_2009_majus'!J12+'[1]feha_2009_majus'!J12</f>
        <v>0</v>
      </c>
      <c r="K12" s="26">
        <f>'[1]saha_2009_majus'!K12+'[1]feha_2009_majus'!K12</f>
        <v>0</v>
      </c>
      <c r="L12" s="26">
        <f>'[1]saha_2009_majus'!L12+'[1]feha_2009_majus'!L12</f>
        <v>0</v>
      </c>
      <c r="M12" s="26">
        <f>'[1]saha_2009_majus'!M12+'[1]feha_2009_majus'!M12</f>
        <v>0</v>
      </c>
      <c r="N12" s="26">
        <f>'[1]saha_2009_majus'!N12+'[1]feha_2009_majus'!N12</f>
        <v>2709</v>
      </c>
      <c r="O12" s="26">
        <f>'[1]saha_2009_majus'!O12+'[1]feha_2009_majus'!O12</f>
        <v>0</v>
      </c>
      <c r="P12" s="26">
        <f>'[1]saha_2009_majus'!P12+'[1]feha_2009_majus'!P12</f>
        <v>0</v>
      </c>
      <c r="Q12" s="26">
        <f>'[1]saha_2009_majus'!Q12+'[1]feha_2009_majus'!Q12</f>
        <v>0</v>
      </c>
      <c r="R12" s="26">
        <f>'[1]saha_2009_majus'!R12+'[1]feha_2009_majus'!R12</f>
        <v>0</v>
      </c>
      <c r="S12" s="26">
        <f t="shared" si="0"/>
        <v>32119</v>
      </c>
    </row>
    <row r="13" spans="1:19" ht="19.5" customHeight="1">
      <c r="A13" s="27">
        <v>8</v>
      </c>
      <c r="B13" s="30"/>
      <c r="C13" s="29" t="s">
        <v>28</v>
      </c>
      <c r="D13" s="26">
        <f>'[1]saha_2009_majus'!D13+'[1]feha_2009_majus'!D13</f>
        <v>3189</v>
      </c>
      <c r="E13" s="26">
        <f>'[1]saha_2009_majus'!E13+'[1]feha_2009_majus'!E13</f>
        <v>1000</v>
      </c>
      <c r="F13" s="26">
        <f>'[1]saha_2009_majus'!F13+'[1]feha_2009_majus'!F13</f>
        <v>19100</v>
      </c>
      <c r="G13" s="26">
        <f>'[1]saha_2009_majus'!G13+'[1]feha_2009_majus'!G13</f>
        <v>0</v>
      </c>
      <c r="H13" s="26">
        <f>'[1]saha_2009_majus'!H13+'[1]feha_2009_majus'!H13</f>
        <v>0</v>
      </c>
      <c r="I13" s="26">
        <f>'[1]saha_2009_majus'!I13+'[1]feha_2009_majus'!I13</f>
        <v>0</v>
      </c>
      <c r="J13" s="26">
        <f>'[1]saha_2009_majus'!J13+'[1]feha_2009_majus'!J13</f>
        <v>0</v>
      </c>
      <c r="K13" s="26">
        <f>'[1]saha_2009_majus'!K13+'[1]feha_2009_majus'!K13</f>
        <v>0</v>
      </c>
      <c r="L13" s="26">
        <f>'[1]saha_2009_majus'!L13+'[1]feha_2009_majus'!L13</f>
        <v>0</v>
      </c>
      <c r="M13" s="26">
        <f>'[1]saha_2009_majus'!M13+'[1]feha_2009_majus'!M13</f>
        <v>0</v>
      </c>
      <c r="N13" s="26">
        <f>'[1]saha_2009_majus'!N13+'[1]feha_2009_majus'!N13</f>
        <v>0</v>
      </c>
      <c r="O13" s="26">
        <f>'[1]saha_2009_majus'!O13+'[1]feha_2009_majus'!O13</f>
        <v>0</v>
      </c>
      <c r="P13" s="26">
        <f>'[1]saha_2009_majus'!P13+'[1]feha_2009_majus'!P13</f>
        <v>0</v>
      </c>
      <c r="Q13" s="26">
        <f>'[1]saha_2009_majus'!Q13+'[1]feha_2009_majus'!Q13</f>
        <v>0</v>
      </c>
      <c r="R13" s="26">
        <f>'[1]saha_2009_majus'!R13+'[1]feha_2009_majus'!R13</f>
        <v>0</v>
      </c>
      <c r="S13" s="26">
        <f t="shared" si="0"/>
        <v>23289</v>
      </c>
    </row>
    <row r="14" spans="1:19" ht="19.5" customHeight="1">
      <c r="A14" s="27">
        <v>9</v>
      </c>
      <c r="B14" s="30"/>
      <c r="C14" s="29" t="s">
        <v>29</v>
      </c>
      <c r="D14" s="26">
        <f>'[1]saha_2009_majus'!D14+'[1]feha_2009_majus'!D14</f>
        <v>269</v>
      </c>
      <c r="E14" s="26">
        <f>'[1]saha_2009_majus'!E14+'[1]feha_2009_majus'!E14</f>
        <v>86</v>
      </c>
      <c r="F14" s="26">
        <f>'[1]saha_2009_majus'!F14+'[1]feha_2009_majus'!F14</f>
        <v>1700</v>
      </c>
      <c r="G14" s="26">
        <f>'[1]saha_2009_majus'!G14+'[1]feha_2009_majus'!G14</f>
        <v>0</v>
      </c>
      <c r="H14" s="26">
        <f>'[1]saha_2009_majus'!H14+'[1]feha_2009_majus'!H14</f>
        <v>0</v>
      </c>
      <c r="I14" s="26">
        <f>'[1]saha_2009_majus'!I14+'[1]feha_2009_majus'!I14</f>
        <v>0</v>
      </c>
      <c r="J14" s="26">
        <f>'[1]saha_2009_majus'!J14+'[1]feha_2009_majus'!J14</f>
        <v>0</v>
      </c>
      <c r="K14" s="26">
        <f>'[1]saha_2009_majus'!K14+'[1]feha_2009_majus'!K14</f>
        <v>0</v>
      </c>
      <c r="L14" s="26">
        <f>'[1]saha_2009_majus'!L14+'[1]feha_2009_majus'!L14</f>
        <v>0</v>
      </c>
      <c r="M14" s="26">
        <f>'[1]saha_2009_majus'!M14+'[1]feha_2009_majus'!M14</f>
        <v>0</v>
      </c>
      <c r="N14" s="26">
        <f>'[1]saha_2009_majus'!N14+'[1]feha_2009_majus'!N14</f>
        <v>0</v>
      </c>
      <c r="O14" s="26">
        <f>'[1]saha_2009_majus'!O14+'[1]feha_2009_majus'!O14</f>
        <v>0</v>
      </c>
      <c r="P14" s="26">
        <f>'[1]saha_2009_majus'!P14+'[1]feha_2009_majus'!P14</f>
        <v>0</v>
      </c>
      <c r="Q14" s="26">
        <f>'[1]saha_2009_majus'!Q14+'[1]feha_2009_majus'!Q14</f>
        <v>0</v>
      </c>
      <c r="R14" s="26">
        <f>'[1]saha_2009_majus'!R14+'[1]feha_2009_majus'!R14</f>
        <v>0</v>
      </c>
      <c r="S14" s="26">
        <f t="shared" si="0"/>
        <v>2055</v>
      </c>
    </row>
    <row r="15" spans="1:19" ht="19.5" customHeight="1">
      <c r="A15" s="27">
        <f>A14+1</f>
        <v>10</v>
      </c>
      <c r="B15" s="30"/>
      <c r="C15" s="29" t="s">
        <v>30</v>
      </c>
      <c r="D15" s="26">
        <f>'[1]saha_2009_majus'!D15+'[1]feha_2009_majus'!D15</f>
        <v>4949</v>
      </c>
      <c r="E15" s="26">
        <f>'[1]saha_2009_majus'!E15+'[1]feha_2009_majus'!E15</f>
        <v>1570</v>
      </c>
      <c r="F15" s="26">
        <f>'[1]saha_2009_majus'!F15+'[1]feha_2009_majus'!F15</f>
        <v>33618</v>
      </c>
      <c r="G15" s="26">
        <f>'[1]saha_2009_majus'!G15+'[1]feha_2009_majus'!G15</f>
        <v>0</v>
      </c>
      <c r="H15" s="26">
        <f>'[1]saha_2009_majus'!H15+'[1]feha_2009_majus'!H15</f>
        <v>0</v>
      </c>
      <c r="I15" s="26">
        <f>'[1]saha_2009_majus'!I15+'[1]feha_2009_majus'!I15</f>
        <v>0</v>
      </c>
      <c r="J15" s="26">
        <f>'[1]saha_2009_majus'!J15+'[1]feha_2009_majus'!J15</f>
        <v>0</v>
      </c>
      <c r="K15" s="26">
        <f>'[1]saha_2009_majus'!K15+'[1]feha_2009_majus'!K15</f>
        <v>0</v>
      </c>
      <c r="L15" s="26">
        <f>'[1]saha_2009_majus'!L15+'[1]feha_2009_majus'!L15</f>
        <v>0</v>
      </c>
      <c r="M15" s="26">
        <f>'[1]saha_2009_majus'!M15+'[1]feha_2009_majus'!M15</f>
        <v>0</v>
      </c>
      <c r="N15" s="26">
        <f>'[1]saha_2009_majus'!N15+'[1]feha_2009_majus'!N15</f>
        <v>4000</v>
      </c>
      <c r="O15" s="26">
        <f>'[1]saha_2009_majus'!O15+'[1]feha_2009_majus'!O15</f>
        <v>0</v>
      </c>
      <c r="P15" s="26">
        <f>'[1]saha_2009_majus'!P15+'[1]feha_2009_majus'!P15</f>
        <v>0</v>
      </c>
      <c r="Q15" s="26">
        <f>'[1]saha_2009_majus'!Q15+'[1]feha_2009_majus'!Q15</f>
        <v>0</v>
      </c>
      <c r="R15" s="26">
        <f>'[1]saha_2009_majus'!R15+'[1]feha_2009_majus'!R15</f>
        <v>0</v>
      </c>
      <c r="S15" s="26">
        <f t="shared" si="0"/>
        <v>44137</v>
      </c>
    </row>
    <row r="16" spans="1:19" ht="19.5" customHeight="1">
      <c r="A16" s="27">
        <f>A15+1</f>
        <v>11</v>
      </c>
      <c r="B16" s="30"/>
      <c r="C16" s="29" t="s">
        <v>31</v>
      </c>
      <c r="D16" s="26">
        <f>'[1]saha_2009_majus'!D16+'[1]feha_2009_majus'!D16</f>
        <v>17991</v>
      </c>
      <c r="E16" s="26">
        <f>'[1]saha_2009_majus'!E16+'[1]feha_2009_majus'!E16</f>
        <v>2779</v>
      </c>
      <c r="F16" s="26">
        <f>'[1]saha_2009_majus'!F16+'[1]feha_2009_majus'!F16</f>
        <v>5000</v>
      </c>
      <c r="G16" s="26">
        <f>'[1]saha_2009_majus'!G16+'[1]feha_2009_majus'!G16</f>
        <v>0</v>
      </c>
      <c r="H16" s="26">
        <f>'[1]saha_2009_majus'!H16+'[1]feha_2009_majus'!H16</f>
        <v>0</v>
      </c>
      <c r="I16" s="26">
        <f>'[1]saha_2009_majus'!I16+'[1]feha_2009_majus'!I16</f>
        <v>0</v>
      </c>
      <c r="J16" s="26">
        <f>'[1]saha_2009_majus'!J16+'[1]feha_2009_majus'!J16</f>
        <v>0</v>
      </c>
      <c r="K16" s="26">
        <f>'[1]saha_2009_majus'!K16+'[1]feha_2009_majus'!K16</f>
        <v>0</v>
      </c>
      <c r="L16" s="26">
        <f>'[1]saha_2009_majus'!L16+'[1]feha_2009_majus'!L16</f>
        <v>0</v>
      </c>
      <c r="M16" s="26">
        <f>'[1]saha_2009_majus'!M16+'[1]feha_2009_majus'!M16</f>
        <v>0</v>
      </c>
      <c r="N16" s="26">
        <f>'[1]saha_2009_majus'!N16+'[1]feha_2009_majus'!N16</f>
        <v>0</v>
      </c>
      <c r="O16" s="26">
        <f>'[1]saha_2009_majus'!O16+'[1]feha_2009_majus'!O16</f>
        <v>0</v>
      </c>
      <c r="P16" s="26">
        <f>'[1]saha_2009_majus'!P16+'[1]feha_2009_majus'!P16</f>
        <v>0</v>
      </c>
      <c r="Q16" s="26">
        <f>'[1]saha_2009_majus'!Q16+'[1]feha_2009_majus'!Q16</f>
        <v>0</v>
      </c>
      <c r="R16" s="26">
        <f>'[1]saha_2009_majus'!R16+'[1]feha_2009_majus'!R16</f>
        <v>0</v>
      </c>
      <c r="S16" s="26">
        <f t="shared" si="0"/>
        <v>25770</v>
      </c>
    </row>
    <row r="17" spans="1:19" ht="19.5" customHeight="1">
      <c r="A17" s="27">
        <f>A16+1</f>
        <v>12</v>
      </c>
      <c r="B17" s="30"/>
      <c r="C17" s="29" t="s">
        <v>32</v>
      </c>
      <c r="D17" s="26">
        <f>'[1]saha_2009_majus'!D17+'[1]feha_2009_majus'!D17</f>
        <v>4028</v>
      </c>
      <c r="E17" s="26">
        <f>'[1]saha_2009_majus'!E17+'[1]feha_2009_majus'!E17</f>
        <v>1250</v>
      </c>
      <c r="F17" s="26">
        <f>'[1]saha_2009_majus'!F17+'[1]feha_2009_majus'!F17</f>
        <v>28246</v>
      </c>
      <c r="G17" s="26">
        <f>'[1]saha_2009_majus'!G17+'[1]feha_2009_majus'!G17</f>
        <v>0</v>
      </c>
      <c r="H17" s="26">
        <f>'[1]saha_2009_majus'!H17+'[1]feha_2009_majus'!H17</f>
        <v>0</v>
      </c>
      <c r="I17" s="26">
        <f>'[1]saha_2009_majus'!I17+'[1]feha_2009_majus'!I17</f>
        <v>0</v>
      </c>
      <c r="J17" s="26">
        <f>'[1]saha_2009_majus'!J17+'[1]feha_2009_majus'!J17</f>
        <v>0</v>
      </c>
      <c r="K17" s="26">
        <f>'[1]saha_2009_majus'!K17+'[1]feha_2009_majus'!K17</f>
        <v>0</v>
      </c>
      <c r="L17" s="26">
        <f>'[1]saha_2009_majus'!L17+'[1]feha_2009_majus'!L17</f>
        <v>0</v>
      </c>
      <c r="M17" s="26">
        <f>'[1]saha_2009_majus'!M17+'[1]feha_2009_majus'!M17</f>
        <v>240</v>
      </c>
      <c r="N17" s="26">
        <f>'[1]saha_2009_majus'!N17+'[1]feha_2009_majus'!N17</f>
        <v>540</v>
      </c>
      <c r="O17" s="26">
        <f>'[1]saha_2009_majus'!O17+'[1]feha_2009_majus'!O17</f>
        <v>0</v>
      </c>
      <c r="P17" s="26">
        <f>'[1]saha_2009_majus'!P17+'[1]feha_2009_majus'!P17</f>
        <v>0</v>
      </c>
      <c r="Q17" s="26">
        <f>'[1]saha_2009_majus'!Q17+'[1]feha_2009_majus'!Q17</f>
        <v>0</v>
      </c>
      <c r="R17" s="26">
        <f>'[1]saha_2009_majus'!R17+'[1]feha_2009_majus'!R17</f>
        <v>0</v>
      </c>
      <c r="S17" s="26">
        <f t="shared" si="0"/>
        <v>34304</v>
      </c>
    </row>
    <row r="18" spans="1:19" ht="19.5" customHeight="1">
      <c r="A18" s="27">
        <f>A17+1</f>
        <v>13</v>
      </c>
      <c r="B18" s="30"/>
      <c r="C18" s="29" t="s">
        <v>33</v>
      </c>
      <c r="D18" s="26">
        <f>'[1]saha_2009_majus'!D18+'[1]feha_2009_majus'!D18</f>
        <v>789</v>
      </c>
      <c r="E18" s="26">
        <f>'[1]saha_2009_majus'!E18+'[1]feha_2009_majus'!E18</f>
        <v>253</v>
      </c>
      <c r="F18" s="26">
        <f>'[1]saha_2009_majus'!F18+'[1]feha_2009_majus'!F18</f>
        <v>10000</v>
      </c>
      <c r="G18" s="26">
        <f>'[1]saha_2009_majus'!G18+'[1]feha_2009_majus'!G18</f>
        <v>0</v>
      </c>
      <c r="H18" s="26">
        <f>'[1]saha_2009_majus'!H18+'[1]feha_2009_majus'!H18</f>
        <v>0</v>
      </c>
      <c r="I18" s="26">
        <f>'[1]saha_2009_majus'!I18+'[1]feha_2009_majus'!I18</f>
        <v>0</v>
      </c>
      <c r="J18" s="26">
        <f>'[1]saha_2009_majus'!J18+'[1]feha_2009_majus'!J18</f>
        <v>0</v>
      </c>
      <c r="K18" s="26">
        <f>'[1]saha_2009_majus'!K18+'[1]feha_2009_majus'!K18</f>
        <v>0</v>
      </c>
      <c r="L18" s="26">
        <f>'[1]saha_2009_majus'!L18+'[1]feha_2009_majus'!L18</f>
        <v>0</v>
      </c>
      <c r="M18" s="26">
        <f>'[1]saha_2009_majus'!M18+'[1]feha_2009_majus'!M18</f>
        <v>0</v>
      </c>
      <c r="N18" s="26">
        <f>'[1]saha_2009_majus'!N18+'[1]feha_2009_majus'!N18</f>
        <v>0</v>
      </c>
      <c r="O18" s="26">
        <f>'[1]saha_2009_majus'!O18+'[1]feha_2009_majus'!O18</f>
        <v>0</v>
      </c>
      <c r="P18" s="26">
        <f>'[1]saha_2009_majus'!P18+'[1]feha_2009_majus'!P18</f>
        <v>0</v>
      </c>
      <c r="Q18" s="26">
        <f>'[1]saha_2009_majus'!Q18+'[1]feha_2009_majus'!Q18</f>
        <v>0</v>
      </c>
      <c r="R18" s="26">
        <f>'[1]saha_2009_majus'!R18+'[1]feha_2009_majus'!R18</f>
        <v>0</v>
      </c>
      <c r="S18" s="26">
        <f t="shared" si="0"/>
        <v>11042</v>
      </c>
    </row>
    <row r="19" spans="1:19" ht="19.5" customHeight="1">
      <c r="A19" s="27">
        <v>14</v>
      </c>
      <c r="B19" s="30"/>
      <c r="C19" s="29" t="s">
        <v>34</v>
      </c>
      <c r="D19" s="26">
        <f aca="true" t="shared" si="1" ref="D19:S19">SUM(D6:D18)</f>
        <v>78148</v>
      </c>
      <c r="E19" s="26">
        <f t="shared" si="1"/>
        <v>21958</v>
      </c>
      <c r="F19" s="26">
        <f t="shared" si="1"/>
        <v>239274</v>
      </c>
      <c r="G19" s="26">
        <f t="shared" si="1"/>
        <v>0</v>
      </c>
      <c r="H19" s="26">
        <f t="shared" si="1"/>
        <v>0</v>
      </c>
      <c r="I19" s="26">
        <f t="shared" si="1"/>
        <v>0</v>
      </c>
      <c r="J19" s="26">
        <f t="shared" si="1"/>
        <v>525</v>
      </c>
      <c r="K19" s="26">
        <f t="shared" si="1"/>
        <v>0</v>
      </c>
      <c r="L19" s="26">
        <f t="shared" si="1"/>
        <v>329</v>
      </c>
      <c r="M19" s="26">
        <f t="shared" si="1"/>
        <v>6796</v>
      </c>
      <c r="N19" s="26">
        <f t="shared" si="1"/>
        <v>96079</v>
      </c>
      <c r="O19" s="26">
        <f t="shared" si="1"/>
        <v>0</v>
      </c>
      <c r="P19" s="26">
        <f t="shared" si="1"/>
        <v>0</v>
      </c>
      <c r="Q19" s="26">
        <f t="shared" si="1"/>
        <v>0</v>
      </c>
      <c r="R19" s="26">
        <f t="shared" si="1"/>
        <v>0</v>
      </c>
      <c r="S19" s="26">
        <f t="shared" si="1"/>
        <v>443109</v>
      </c>
    </row>
    <row r="20" spans="1:19" ht="19.5" customHeight="1">
      <c r="A20" s="27">
        <v>15</v>
      </c>
      <c r="B20" s="30"/>
      <c r="C20" s="31" t="s">
        <v>35</v>
      </c>
      <c r="D20" s="26">
        <f aca="true" t="shared" si="2" ref="D20:Q20">SUM(D21:D24)</f>
        <v>17280</v>
      </c>
      <c r="E20" s="26">
        <f t="shared" si="2"/>
        <v>5530</v>
      </c>
      <c r="F20" s="26">
        <f t="shared" si="2"/>
        <v>0</v>
      </c>
      <c r="G20" s="26">
        <f t="shared" si="2"/>
        <v>0</v>
      </c>
      <c r="H20" s="26">
        <f t="shared" si="2"/>
        <v>0</v>
      </c>
      <c r="I20" s="26">
        <f t="shared" si="2"/>
        <v>0</v>
      </c>
      <c r="J20" s="26">
        <f t="shared" si="2"/>
        <v>127329</v>
      </c>
      <c r="K20" s="26">
        <f t="shared" si="2"/>
        <v>43790</v>
      </c>
      <c r="L20" s="26">
        <f t="shared" si="2"/>
        <v>0</v>
      </c>
      <c r="M20" s="26">
        <f t="shared" si="2"/>
        <v>10000</v>
      </c>
      <c r="N20" s="26">
        <f t="shared" si="2"/>
        <v>979978</v>
      </c>
      <c r="O20" s="26">
        <f t="shared" si="2"/>
        <v>0</v>
      </c>
      <c r="P20" s="26">
        <f t="shared" si="2"/>
        <v>7552084</v>
      </c>
      <c r="Q20" s="26">
        <f t="shared" si="2"/>
        <v>33979</v>
      </c>
      <c r="R20" s="26">
        <f>+'[2]saha febr'!R20+'[2]feha febr'!R20</f>
        <v>0</v>
      </c>
      <c r="S20" s="26">
        <f>SUM(S21:S24)</f>
        <v>8769970</v>
      </c>
    </row>
    <row r="21" spans="1:19" ht="19.5" customHeight="1">
      <c r="A21" s="32"/>
      <c r="B21" s="14">
        <v>1</v>
      </c>
      <c r="C21" s="29" t="s">
        <v>36</v>
      </c>
      <c r="D21" s="26">
        <f>'[1]saha_2009_majus'!D21+'[1]feha_2009_majus'!D21</f>
        <v>17280</v>
      </c>
      <c r="E21" s="26">
        <f>'[1]saha_2009_majus'!E21+'[1]feha_2009_majus'!E21</f>
        <v>5530</v>
      </c>
      <c r="F21" s="26">
        <f>'[1]saha_2009_majus'!F21+'[1]feha_2009_majus'!F21</f>
        <v>0</v>
      </c>
      <c r="G21" s="26">
        <f>'[1]saha_2009_majus'!G21+'[1]feha_2009_majus'!G21</f>
        <v>0</v>
      </c>
      <c r="H21" s="26">
        <f>'[1]saha_2009_majus'!H21+'[1]feha_2009_majus'!H21</f>
        <v>0</v>
      </c>
      <c r="I21" s="26">
        <f>'[1]saha_2009_majus'!I21+'[1]feha_2009_majus'!I21</f>
        <v>0</v>
      </c>
      <c r="J21" s="26">
        <f>'[1]saha_2009_majus'!J21+'[1]feha_2009_majus'!J21</f>
        <v>127329</v>
      </c>
      <c r="K21" s="26">
        <f>'[1]saha_2009_majus'!K21+'[1]feha_2009_majus'!K21</f>
        <v>43790</v>
      </c>
      <c r="L21" s="26">
        <f>'[1]saha_2009_majus'!L21+'[1]feha_2009_majus'!L21</f>
        <v>0</v>
      </c>
      <c r="M21" s="26">
        <f>'[1]saha_2009_majus'!M21+'[1]feha_2009_majus'!M21</f>
        <v>10000</v>
      </c>
      <c r="N21" s="26">
        <f>'[1]saha_2009_majus'!N21+'[1]feha_2009_majus'!N21</f>
        <v>979978</v>
      </c>
      <c r="O21" s="26">
        <f>'[1]saha_2009_majus'!O21+'[1]feha_2009_majus'!O21</f>
        <v>0</v>
      </c>
      <c r="P21" s="26">
        <f>'[1]saha_2009_majus'!P21+'[1]feha_2009_majus'!P21</f>
        <v>7552084</v>
      </c>
      <c r="Q21" s="26">
        <f>'[1]saha_2009_majus'!Q21+'[1]feha_2009_majus'!Q21</f>
        <v>33979</v>
      </c>
      <c r="R21" s="26">
        <f>'[1]saha_2009_majus'!R21+'[1]feha_2009_majus'!R21</f>
        <v>0</v>
      </c>
      <c r="S21" s="26">
        <f>SUM(D21:R21)</f>
        <v>8769970</v>
      </c>
    </row>
    <row r="22" spans="1:19" ht="19.5" customHeight="1">
      <c r="A22" s="32"/>
      <c r="B22" s="14">
        <v>2</v>
      </c>
      <c r="C22" s="29" t="s">
        <v>37</v>
      </c>
      <c r="D22" s="26">
        <f>'[1]saha_2009_majus'!D22+'[1]feha_2009_majus'!D22</f>
        <v>0</v>
      </c>
      <c r="E22" s="26">
        <f>'[1]saha_2009_majus'!E22+'[1]feha_2009_majus'!E22</f>
        <v>0</v>
      </c>
      <c r="F22" s="26">
        <f>'[1]saha_2009_majus'!F22+'[1]feha_2009_majus'!F22</f>
        <v>0</v>
      </c>
      <c r="G22" s="26">
        <f>'[1]saha_2009_majus'!G22+'[1]feha_2009_majus'!G22</f>
        <v>0</v>
      </c>
      <c r="H22" s="26">
        <f>'[1]saha_2009_majus'!H22+'[1]feha_2009_majus'!H22</f>
        <v>0</v>
      </c>
      <c r="I22" s="26">
        <f>'[1]saha_2009_majus'!I22+'[1]feha_2009_majus'!I22</f>
        <v>0</v>
      </c>
      <c r="J22" s="26">
        <f>'[1]saha_2009_majus'!J22+'[1]feha_2009_majus'!J22</f>
        <v>0</v>
      </c>
      <c r="K22" s="26">
        <f>'[1]saha_2009_majus'!K22+'[1]feha_2009_majus'!K22</f>
        <v>0</v>
      </c>
      <c r="L22" s="26">
        <f>'[1]saha_2009_majus'!L22+'[1]feha_2009_majus'!L22</f>
        <v>0</v>
      </c>
      <c r="M22" s="26">
        <f>'[1]saha_2009_majus'!M22+'[1]feha_2009_majus'!M22</f>
        <v>0</v>
      </c>
      <c r="N22" s="26">
        <f>'[1]saha_2009_majus'!N22+'[1]feha_2009_majus'!N22</f>
        <v>0</v>
      </c>
      <c r="O22" s="26">
        <f>'[1]saha_2009_majus'!O22+'[1]feha_2009_majus'!O22</f>
        <v>0</v>
      </c>
      <c r="P22" s="26">
        <f>'[1]saha_2009_majus'!P22+'[1]feha_2009_majus'!P22</f>
        <v>0</v>
      </c>
      <c r="Q22" s="26">
        <f>'[1]saha_2009_majus'!Q22+'[1]feha_2009_majus'!Q22</f>
        <v>0</v>
      </c>
      <c r="R22" s="26">
        <f>'[1]saha_2009_majus'!R22+'[1]feha_2009_majus'!R22</f>
        <v>0</v>
      </c>
      <c r="S22" s="26">
        <f>SUM(D22:R22)</f>
        <v>0</v>
      </c>
    </row>
    <row r="23" spans="1:19" ht="19.5" customHeight="1">
      <c r="A23" s="32"/>
      <c r="B23" s="14">
        <v>3</v>
      </c>
      <c r="C23" s="29" t="s">
        <v>38</v>
      </c>
      <c r="D23" s="26">
        <f>'[1]saha_2009_majus'!D23+'[1]feha_2009_majus'!D23</f>
        <v>0</v>
      </c>
      <c r="E23" s="26">
        <f>'[1]saha_2009_majus'!E23+'[1]feha_2009_majus'!E23</f>
        <v>0</v>
      </c>
      <c r="F23" s="26">
        <f>'[1]saha_2009_majus'!F23+'[1]feha_2009_majus'!F23</f>
        <v>0</v>
      </c>
      <c r="G23" s="26">
        <f>'[1]saha_2009_majus'!G23+'[1]feha_2009_majus'!G23</f>
        <v>0</v>
      </c>
      <c r="H23" s="26">
        <f>'[1]saha_2009_majus'!H23+'[1]feha_2009_majus'!H23</f>
        <v>0</v>
      </c>
      <c r="I23" s="26">
        <f>'[1]saha_2009_majus'!I23+'[1]feha_2009_majus'!I23</f>
        <v>0</v>
      </c>
      <c r="J23" s="26">
        <f>'[1]saha_2009_majus'!J23+'[1]feha_2009_majus'!J23</f>
        <v>0</v>
      </c>
      <c r="K23" s="26">
        <f>'[1]saha_2009_majus'!K23+'[1]feha_2009_majus'!K23</f>
        <v>0</v>
      </c>
      <c r="L23" s="26">
        <f>'[1]saha_2009_majus'!L23+'[1]feha_2009_majus'!L23</f>
        <v>0</v>
      </c>
      <c r="M23" s="26">
        <f>'[1]saha_2009_majus'!M23+'[1]feha_2009_majus'!M23</f>
        <v>0</v>
      </c>
      <c r="N23" s="26">
        <f>'[1]saha_2009_majus'!N23+'[1]feha_2009_majus'!N23</f>
        <v>0</v>
      </c>
      <c r="O23" s="26">
        <f>'[1]saha_2009_majus'!O23+'[1]feha_2009_majus'!O23</f>
        <v>0</v>
      </c>
      <c r="P23" s="26">
        <f>'[1]saha_2009_majus'!P23+'[1]feha_2009_majus'!P23</f>
        <v>0</v>
      </c>
      <c r="Q23" s="26">
        <f>'[1]saha_2009_majus'!Q23+'[1]feha_2009_majus'!Q23</f>
        <v>0</v>
      </c>
      <c r="R23" s="26">
        <f>'[1]saha_2009_majus'!R23+'[1]feha_2009_majus'!R23</f>
        <v>0</v>
      </c>
      <c r="S23" s="26">
        <f>SUM(D23:R23)</f>
        <v>0</v>
      </c>
    </row>
    <row r="24" spans="1:19" ht="19.5" customHeight="1">
      <c r="A24" s="32"/>
      <c r="B24" s="14">
        <v>4</v>
      </c>
      <c r="C24" s="31" t="s">
        <v>39</v>
      </c>
      <c r="D24" s="26">
        <f>'[1]saha_2009_majus'!D24+'[1]feha_2009_majus'!D24</f>
        <v>0</v>
      </c>
      <c r="E24" s="26">
        <f>'[1]saha_2009_majus'!E24+'[1]feha_2009_majus'!E24</f>
        <v>0</v>
      </c>
      <c r="F24" s="26">
        <f>'[1]saha_2009_majus'!F24+'[1]feha_2009_majus'!F24</f>
        <v>0</v>
      </c>
      <c r="G24" s="26">
        <f>'[1]saha_2009_majus'!G24+'[1]feha_2009_majus'!G24</f>
        <v>0</v>
      </c>
      <c r="H24" s="26">
        <f>'[1]saha_2009_majus'!H24+'[1]feha_2009_majus'!H24</f>
        <v>0</v>
      </c>
      <c r="I24" s="26">
        <f>'[1]saha_2009_majus'!I24+'[1]feha_2009_majus'!I24</f>
        <v>0</v>
      </c>
      <c r="J24" s="26">
        <f>'[1]saha_2009_majus'!J24+'[1]feha_2009_majus'!J24</f>
        <v>0</v>
      </c>
      <c r="K24" s="26">
        <f>'[1]saha_2009_majus'!K24+'[1]feha_2009_majus'!K24</f>
        <v>0</v>
      </c>
      <c r="L24" s="26">
        <f>'[1]saha_2009_majus'!L24+'[1]feha_2009_majus'!L24</f>
        <v>0</v>
      </c>
      <c r="M24" s="26">
        <f>'[1]saha_2009_majus'!M24+'[1]feha_2009_majus'!M24</f>
        <v>0</v>
      </c>
      <c r="N24" s="26">
        <f>'[1]saha_2009_majus'!N24+'[1]feha_2009_majus'!N24</f>
        <v>0</v>
      </c>
      <c r="O24" s="26">
        <f>'[1]saha_2009_majus'!O24+'[1]feha_2009_majus'!O24</f>
        <v>0</v>
      </c>
      <c r="P24" s="26">
        <f>'[1]saha_2009_majus'!P24+'[1]feha_2009_majus'!P24</f>
        <v>0</v>
      </c>
      <c r="Q24" s="26">
        <f>'[1]saha_2009_majus'!Q24+'[1]feha_2009_majus'!Q24</f>
        <v>0</v>
      </c>
      <c r="R24" s="26">
        <f>'[1]saha_2009_majus'!R24+'[1]feha_2009_majus'!R24</f>
        <v>0</v>
      </c>
      <c r="S24" s="26">
        <f>SUM(D24:R24)</f>
        <v>0</v>
      </c>
    </row>
    <row r="25" spans="1:19" ht="19.5" customHeight="1" thickBot="1">
      <c r="A25" s="33"/>
      <c r="B25" s="34"/>
      <c r="C25" s="35" t="s">
        <v>40</v>
      </c>
      <c r="D25" s="36">
        <f aca="true" t="shared" si="3" ref="D25:Q25">+D19+D20</f>
        <v>95428</v>
      </c>
      <c r="E25" s="36">
        <f t="shared" si="3"/>
        <v>27488</v>
      </c>
      <c r="F25" s="36">
        <f t="shared" si="3"/>
        <v>239274</v>
      </c>
      <c r="G25" s="36">
        <f t="shared" si="3"/>
        <v>0</v>
      </c>
      <c r="H25" s="36">
        <f t="shared" si="3"/>
        <v>0</v>
      </c>
      <c r="I25" s="36">
        <f t="shared" si="3"/>
        <v>0</v>
      </c>
      <c r="J25" s="36">
        <f t="shared" si="3"/>
        <v>127854</v>
      </c>
      <c r="K25" s="36">
        <f t="shared" si="3"/>
        <v>43790</v>
      </c>
      <c r="L25" s="36">
        <f t="shared" si="3"/>
        <v>329</v>
      </c>
      <c r="M25" s="36">
        <f t="shared" si="3"/>
        <v>16796</v>
      </c>
      <c r="N25" s="36">
        <f t="shared" si="3"/>
        <v>1076057</v>
      </c>
      <c r="O25" s="36">
        <f t="shared" si="3"/>
        <v>0</v>
      </c>
      <c r="P25" s="36">
        <f t="shared" si="3"/>
        <v>7552084</v>
      </c>
      <c r="Q25" s="36">
        <f t="shared" si="3"/>
        <v>33979</v>
      </c>
      <c r="R25" s="26">
        <f>+'[2]saha febr'!R25+'[2]feha febr'!R25</f>
        <v>0</v>
      </c>
      <c r="S25" s="37">
        <f>S19+S20</f>
        <v>9213079</v>
      </c>
    </row>
    <row r="26" spans="1:19" ht="12.75">
      <c r="A26" s="38"/>
      <c r="B26" s="38"/>
      <c r="C26" s="39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2.75">
      <c r="A27" s="38"/>
      <c r="B27" s="38"/>
      <c r="C27" s="39"/>
      <c r="D27" s="39"/>
      <c r="E27" s="39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2.75">
      <c r="A28" s="38"/>
      <c r="B28" s="38"/>
      <c r="C28" s="42"/>
      <c r="D28" s="43"/>
      <c r="E28" s="43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2.75">
      <c r="A29" s="38"/>
      <c r="B29" s="38"/>
      <c r="C29" s="38"/>
      <c r="D29" s="44"/>
      <c r="E29" s="44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2.75">
      <c r="A30" s="38"/>
      <c r="B30" s="38"/>
      <c r="C30" s="38"/>
      <c r="D30" s="44"/>
      <c r="E30" s="44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2.75">
      <c r="A31" s="38"/>
      <c r="B31" s="38"/>
      <c r="C31" s="38"/>
      <c r="D31" s="44"/>
      <c r="E31" s="44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2.75">
      <c r="A32" s="38"/>
      <c r="B32" s="38"/>
      <c r="C32" s="38"/>
      <c r="D32" s="44"/>
      <c r="E32" s="44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2.75">
      <c r="A33" s="38"/>
      <c r="B33" s="38"/>
      <c r="C33" s="38"/>
      <c r="D33" s="44"/>
      <c r="E33" s="44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2.75">
      <c r="A34" s="38"/>
      <c r="B34" s="38"/>
      <c r="C34" s="38"/>
      <c r="D34" s="44"/>
      <c r="E34" s="44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2.75">
      <c r="A35" s="38"/>
      <c r="B35" s="38"/>
      <c r="C35" s="38"/>
      <c r="D35" s="44"/>
      <c r="E35" s="44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2.75">
      <c r="A36" s="38"/>
      <c r="B36" s="38"/>
      <c r="C36" s="38"/>
      <c r="D36" s="44"/>
      <c r="E36" s="44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ht="12.75">
      <c r="A37" s="38"/>
      <c r="B37" s="38"/>
      <c r="C37" s="38"/>
      <c r="D37" s="44"/>
      <c r="E37" s="44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2.75">
      <c r="A38" s="38"/>
      <c r="B38" s="38"/>
      <c r="C38" s="38"/>
      <c r="D38" s="44"/>
      <c r="E38" s="44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</sheetData>
  <mergeCells count="5">
    <mergeCell ref="L3:S3"/>
    <mergeCell ref="A3:A4"/>
    <mergeCell ref="B3:B4"/>
    <mergeCell ref="C3:C4"/>
    <mergeCell ref="D3:K3"/>
  </mergeCells>
  <printOptions horizontalCentered="1"/>
  <pageMargins left="0.1968503937007874" right="0.1968503937007874" top="0.97" bottom="0.6299212598425197" header="0.66" footer="0.3937007874015748"/>
  <pageSetup firstPageNumber="1" useFirstPageNumber="1" horizontalDpi="600" verticalDpi="600" orientation="landscape" paperSize="9" scale="86" r:id="rId1"/>
  <headerFooter alignWithMargins="0">
    <oddHeader>&amp;C&amp;"Times New Roman CE,Félkövér"&amp;14
&amp;18A Békés Megyei Önkormányzat intézményeinek 2009. évi módosított kiadási előírányzatai&amp;R&amp;12Az előterjesztés 2. sz. melléklete</oddHeader>
    <oddFooter>&amp;C&amp;P. oldal</oddFooter>
  </headerFooter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benedekne</dc:creator>
  <cp:keywords/>
  <dc:description/>
  <cp:lastModifiedBy>benedekne</cp:lastModifiedBy>
  <dcterms:created xsi:type="dcterms:W3CDTF">2009-05-08T07:18:49Z</dcterms:created>
  <dcterms:modified xsi:type="dcterms:W3CDTF">2009-05-08T07:19:01Z</dcterms:modified>
  <cp:category/>
  <cp:version/>
  <cp:contentType/>
  <cp:contentStatus/>
</cp:coreProperties>
</file>