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30" windowWidth="11625" windowHeight="9075" tabRatio="601" activeTab="3"/>
  </bookViews>
  <sheets>
    <sheet name="KÖLTSÉGVETÉS 2009." sheetId="1" r:id="rId1"/>
    <sheet name="2009_május" sheetId="2" r:id="rId2"/>
    <sheet name="2009_július" sheetId="3" r:id="rId3"/>
    <sheet name="2009_szept" sheetId="4" r:id="rId4"/>
  </sheets>
  <definedNames>
    <definedName name="_xlnm.Print_Area" localSheetId="2">'2009_július'!$A$1:$D$35</definedName>
    <definedName name="_xlnm.Print_Area" localSheetId="1">'2009_május'!$A$1:$D$35</definedName>
    <definedName name="_xlnm.Print_Area" localSheetId="3">'2009_szept'!$A$1:$D$35</definedName>
    <definedName name="_xlnm.Print_Area" localSheetId="0">'KÖLTSÉGVETÉS 2009.'!$A$1:$D$35</definedName>
  </definedNames>
  <calcPr fullCalcOnLoad="1"/>
</workbook>
</file>

<file path=xl/sharedStrings.xml><?xml version="1.0" encoding="utf-8"?>
<sst xmlns="http://schemas.openxmlformats.org/spreadsheetml/2006/main" count="200" uniqueCount="48">
  <si>
    <t>Megnevezés</t>
  </si>
  <si>
    <t>Intézményi működési bevételek</t>
  </si>
  <si>
    <t>Önkormányzatok sajátos működési bevételei</t>
  </si>
  <si>
    <t>Működési célú költségvetési támogatás</t>
  </si>
  <si>
    <t>Működési célú előző évi pénzmaradvány igénybevétele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</si>
  <si>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</si>
  <si>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</si>
  <si>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</si>
  <si>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</si>
  <si>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</si>
  <si>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Önkormányzatok felhalmozási és tőkejellegű bevételei</t>
  </si>
  <si>
    <t xml:space="preserve">Fejlesztési célú támogatások </t>
  </si>
  <si>
    <t>Felhalmozási kiadások (ÁFÁ-val együtt)</t>
  </si>
  <si>
    <t>Felújítási kiadások  (ÁFÁ-val együtt)</t>
  </si>
  <si>
    <t>Felhalmozási célú pénzeszköz átadás</t>
  </si>
  <si>
    <t xml:space="preserve"> </t>
  </si>
  <si>
    <t>előirányzat</t>
  </si>
  <si>
    <t>alakulását bemutató mérleg</t>
  </si>
  <si>
    <t>Adatok E Ft-ban</t>
  </si>
  <si>
    <t xml:space="preserve">Önkormányzat bevételei   Ö S S Z E S E N  </t>
  </si>
  <si>
    <t xml:space="preserve">Felhalmozási célú kiadások  ö s s z e s e n  </t>
  </si>
  <si>
    <t xml:space="preserve">Önkormányzat kiadásai  Ö S S Z E S E N  </t>
  </si>
  <si>
    <t xml:space="preserve">Felhalmozási célú bevételek  ö s s z e s e n </t>
  </si>
  <si>
    <t>Működési célú kiadások  ö s s z e s e n</t>
  </si>
  <si>
    <t xml:space="preserve">Működési célú bevételek  ö s s z e s e n  </t>
  </si>
  <si>
    <t xml:space="preserve">         Illetékbevétel</t>
  </si>
  <si>
    <t xml:space="preserve">        Személyi jövedelemadó</t>
  </si>
  <si>
    <t xml:space="preserve">        Normatív állami hozzájárulás</t>
  </si>
  <si>
    <t xml:space="preserve">        Normatív kötött felhasználású támogatás</t>
  </si>
  <si>
    <t xml:space="preserve">       Színház központi támogatása</t>
  </si>
  <si>
    <t xml:space="preserve">       Címzett támogatás</t>
  </si>
  <si>
    <t>Előző évi pénzmaradvány</t>
  </si>
  <si>
    <t>I. Működési és felhalmozási célú bevételek</t>
  </si>
  <si>
    <t>II. Működési és felhalmozási célú kiadások</t>
  </si>
  <si>
    <t>Felhalmozási  tartalék</t>
  </si>
  <si>
    <t>Hitelek, értékpapírok kiadásai</t>
  </si>
  <si>
    <t>Működési bevétel fejlesztési célra</t>
  </si>
  <si>
    <t>Felhalmozási célú hitel, értékpapír bevétel</t>
  </si>
  <si>
    <t>Működési célú hitel,kölcsön, értékpapír bevétel</t>
  </si>
  <si>
    <t>Hitelek, kölcsönök, értékpapírok kiadásai</t>
  </si>
  <si>
    <t>Működési tartalék, pénzforg. nélk. kiadások</t>
  </si>
  <si>
    <t xml:space="preserve">     Központosított támogatás</t>
  </si>
  <si>
    <t>Támogatás értékű működési bevétel</t>
  </si>
  <si>
    <t>Támogatás értékű felhalmozási bevétel</t>
  </si>
  <si>
    <t xml:space="preserve"> A 2009. évi  működési és fejlesztési célú bevételek és kiadások</t>
  </si>
  <si>
    <t>2009.évi eredeti</t>
  </si>
  <si>
    <t>2009. évi eredeti</t>
  </si>
  <si>
    <t xml:space="preserve">        Hagyaték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</si>
</sst>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1"/>
      <name val="Times New Roman CE"/>
      <family val="0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4">
      <selection activeCell="B13" sqref="B13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0" customWidth="1"/>
    <col min="4" max="4" width="25.5" style="0" customWidth="1"/>
    <col min="5" max="5" width="12.3984375" style="0" customWidth="1"/>
    <col min="8" max="8" width="7.5" style="0" customWidth="1"/>
  </cols>
  <sheetData>
    <row r="1" spans="1:9" ht="22.5" customHeight="1">
      <c r="A1" s="63" t="s">
        <v>44</v>
      </c>
      <c r="B1" s="63"/>
      <c r="C1" s="63"/>
      <c r="D1" s="63"/>
      <c r="E1" s="2"/>
      <c r="H1" s="1"/>
      <c r="I1" s="1"/>
    </row>
    <row r="2" spans="1:9" ht="20.25">
      <c r="A2" s="63" t="s">
        <v>17</v>
      </c>
      <c r="B2" s="63"/>
      <c r="C2" s="63"/>
      <c r="D2" s="63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C4" s="24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3382513</v>
      </c>
      <c r="C10" s="48" t="s">
        <v>5</v>
      </c>
      <c r="D10" s="30">
        <v>8814608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2640539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f>7906759+50000</f>
        <v>7956759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122425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252502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f>631091-50000</f>
        <v>581091</v>
      </c>
      <c r="E16" s="8"/>
    </row>
    <row r="17" spans="1:5" ht="15" customHeight="1">
      <c r="A17" s="49" t="s">
        <v>27</v>
      </c>
      <c r="B17" s="23">
        <v>4172994</v>
      </c>
      <c r="C17" s="22"/>
      <c r="D17" s="14"/>
      <c r="E17" s="8"/>
    </row>
    <row r="18" spans="1:5" ht="15" customHeight="1">
      <c r="A18" s="49" t="s">
        <v>28</v>
      </c>
      <c r="B18" s="23">
        <v>51917</v>
      </c>
      <c r="C18" s="22"/>
      <c r="D18" s="14"/>
      <c r="E18" s="8"/>
    </row>
    <row r="19" spans="1:5" ht="15" customHeight="1">
      <c r="A19" s="49" t="s">
        <v>29</v>
      </c>
      <c r="B19" s="23">
        <v>290300</v>
      </c>
      <c r="C19" s="13"/>
      <c r="D19" s="14"/>
      <c r="E19" s="8"/>
    </row>
    <row r="20" spans="1:5" ht="15" customHeight="1">
      <c r="A20" s="51" t="s">
        <v>41</v>
      </c>
      <c r="B20" s="23">
        <v>2601</v>
      </c>
      <c r="C20" s="13"/>
      <c r="D20" s="14"/>
      <c r="E20" s="8"/>
    </row>
    <row r="21" spans="1:5" ht="15" customHeight="1">
      <c r="A21" s="50" t="s">
        <v>42</v>
      </c>
      <c r="B21" s="32">
        <v>9349453</v>
      </c>
      <c r="C21" s="13"/>
      <c r="D21" s="15"/>
      <c r="E21" s="8"/>
    </row>
    <row r="22" spans="1:5" ht="15" customHeight="1">
      <c r="A22" s="49" t="s">
        <v>38</v>
      </c>
      <c r="B22" s="23"/>
      <c r="C22" s="13"/>
      <c r="D22" s="15"/>
      <c r="E22" s="8"/>
    </row>
    <row r="23" spans="1:5" ht="15" customHeight="1" thickBot="1">
      <c r="A23" s="54" t="s">
        <v>4</v>
      </c>
      <c r="B23" s="33">
        <v>715285</v>
      </c>
      <c r="C23" s="13"/>
      <c r="D23" s="16"/>
      <c r="E23" s="9"/>
    </row>
    <row r="24" spans="1:5" s="5" customFormat="1" ht="16.5" thickBot="1">
      <c r="A24" s="55" t="s">
        <v>24</v>
      </c>
      <c r="B24" s="34">
        <f>SUM(B10:B23)</f>
        <v>20367924</v>
      </c>
      <c r="C24" s="55" t="s">
        <v>23</v>
      </c>
      <c r="D24" s="34">
        <f>SUM(D10:D16)</f>
        <v>20367924</v>
      </c>
      <c r="E24" s="18"/>
    </row>
    <row r="25" spans="1:5" s="5" customFormat="1" ht="17.25" customHeight="1">
      <c r="A25" s="56" t="s">
        <v>36</v>
      </c>
      <c r="B25" s="30">
        <v>105897</v>
      </c>
      <c r="C25" s="51" t="s">
        <v>12</v>
      </c>
      <c r="D25" s="31">
        <v>3456142</v>
      </c>
      <c r="E25" s="18"/>
    </row>
    <row r="26" spans="1:5" ht="14.25" customHeight="1">
      <c r="A26" s="49" t="s">
        <v>10</v>
      </c>
      <c r="B26" s="23">
        <v>511750</v>
      </c>
      <c r="C26" s="51" t="s">
        <v>13</v>
      </c>
      <c r="D26" s="31">
        <v>436177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315000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31680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v>120000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3256352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4358999</v>
      </c>
      <c r="C32" s="55" t="s">
        <v>20</v>
      </c>
      <c r="D32" s="34">
        <f>SUM(D25:D29)</f>
        <v>4358999</v>
      </c>
      <c r="E32" s="8"/>
    </row>
    <row r="33" spans="1:5" ht="25.5" customHeight="1" thickBot="1">
      <c r="A33" s="58" t="s">
        <v>19</v>
      </c>
      <c r="B33" s="35">
        <f>B24+B32</f>
        <v>24726923</v>
      </c>
      <c r="C33" s="58" t="s">
        <v>21</v>
      </c>
      <c r="D33" s="35">
        <f>D24+D32</f>
        <v>24726923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13"/>
      <c r="D41" s="21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5"/>
      <c r="D44" s="5"/>
      <c r="E44" s="9"/>
    </row>
    <row r="45" spans="1:7" ht="21.75" customHeight="1">
      <c r="A45" s="20"/>
      <c r="B45" s="37"/>
      <c r="C45" s="20"/>
      <c r="D45" s="20"/>
      <c r="E45" s="19"/>
      <c r="F45" s="5"/>
      <c r="G45" s="5"/>
    </row>
    <row r="46" spans="1:4" s="5" customFormat="1" ht="29.25" customHeight="1">
      <c r="A46"/>
      <c r="B46" s="24"/>
      <c r="C46" t="s">
        <v>15</v>
      </c>
      <c r="D46" s="12"/>
    </row>
    <row r="47" spans="1:5" s="20" customFormat="1" ht="25.5" customHeight="1">
      <c r="A47"/>
      <c r="B47" s="24"/>
      <c r="C47"/>
      <c r="D47" s="12"/>
      <c r="E47" s="17"/>
    </row>
    <row r="48" spans="4:5" ht="25.5" customHeight="1">
      <c r="D48" s="12"/>
      <c r="E48" s="12"/>
    </row>
    <row r="49" spans="4:9" ht="25.5" customHeight="1">
      <c r="D49" s="12"/>
      <c r="E49" s="12"/>
      <c r="H49" s="1"/>
      <c r="I49" s="1"/>
    </row>
    <row r="50" spans="4:9" ht="25.5" customHeight="1">
      <c r="D50" s="1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&amp;L"B" változat&amp;RA költségvetési rendelettervezet 11. sz. melléklete</oddHead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7">
      <selection activeCell="B20" sqref="B20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3" t="s">
        <v>44</v>
      </c>
      <c r="B1" s="63"/>
      <c r="C1" s="63"/>
      <c r="D1" s="63"/>
      <c r="E1" s="2"/>
      <c r="H1" s="1"/>
      <c r="I1" s="1"/>
    </row>
    <row r="2" spans="1:9" ht="20.25">
      <c r="A2" s="63" t="s">
        <v>17</v>
      </c>
      <c r="B2" s="63"/>
      <c r="C2" s="63"/>
      <c r="D2" s="63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3432174</v>
      </c>
      <c r="C10" s="48" t="s">
        <v>5</v>
      </c>
      <c r="D10" s="30">
        <v>8910036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2668027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8196033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250279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252831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641318</v>
      </c>
      <c r="E16" s="8"/>
    </row>
    <row r="17" spans="1:5" ht="15" customHeight="1">
      <c r="A17" s="49" t="s">
        <v>27</v>
      </c>
      <c r="B17" s="23">
        <v>4172994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v>290300</v>
      </c>
      <c r="C19" s="52"/>
      <c r="D19" s="60"/>
      <c r="E19" s="8"/>
    </row>
    <row r="20" spans="1:5" ht="15" customHeight="1">
      <c r="A20" s="51" t="s">
        <v>41</v>
      </c>
      <c r="B20" s="23">
        <f>2601+185462</f>
        <v>188063</v>
      </c>
      <c r="C20" s="52"/>
      <c r="D20" s="60"/>
      <c r="E20" s="8"/>
    </row>
    <row r="21" spans="1:5" ht="15" customHeight="1">
      <c r="A21" s="50" t="s">
        <v>42</v>
      </c>
      <c r="B21" s="32">
        <v>9373038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1007177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20918524</v>
      </c>
      <c r="C24" s="55" t="s">
        <v>23</v>
      </c>
      <c r="D24" s="34">
        <f>SUM(D10:D16)</f>
        <v>20918524</v>
      </c>
      <c r="E24" s="18"/>
    </row>
    <row r="25" spans="1:5" s="5" customFormat="1" ht="17.25" customHeight="1">
      <c r="A25" s="56" t="s">
        <v>36</v>
      </c>
      <c r="B25" s="30">
        <v>62146</v>
      </c>
      <c r="C25" s="51" t="s">
        <v>12</v>
      </c>
      <c r="D25" s="31">
        <v>4532199</v>
      </c>
      <c r="E25" s="18"/>
    </row>
    <row r="26" spans="1:5" ht="14.25" customHeight="1">
      <c r="A26" s="49" t="s">
        <v>10</v>
      </c>
      <c r="B26" s="23">
        <f>511750+2743</f>
        <v>514493</v>
      </c>
      <c r="C26" s="51" t="s">
        <v>13</v>
      </c>
      <c r="D26" s="31">
        <v>452973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358790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v>7611857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11959839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13021478</v>
      </c>
      <c r="C32" s="55" t="s">
        <v>20</v>
      </c>
      <c r="D32" s="34">
        <f>SUM(D25:D29)</f>
        <v>13021478</v>
      </c>
      <c r="E32" s="8"/>
    </row>
    <row r="33" spans="1:5" ht="25.5" customHeight="1" thickBot="1">
      <c r="A33" s="58" t="s">
        <v>19</v>
      </c>
      <c r="B33" s="35">
        <f>B24+B32</f>
        <v>33940002</v>
      </c>
      <c r="C33" s="58" t="s">
        <v>21</v>
      </c>
      <c r="D33" s="35">
        <f>D24+D32</f>
        <v>33940002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2" right="0.22" top="1" bottom="0.32" header="0.51" footer="0.25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="90" zoomScaleNormal="90" zoomScaleSheetLayoutView="100" zoomScalePageLayoutView="0" workbookViewId="0" topLeftCell="A7">
      <selection activeCell="B20" sqref="B20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3" t="s">
        <v>44</v>
      </c>
      <c r="B1" s="63"/>
      <c r="C1" s="63"/>
      <c r="D1" s="63"/>
      <c r="E1" s="2"/>
      <c r="H1" s="1"/>
      <c r="I1" s="1"/>
    </row>
    <row r="2" spans="1:9" ht="20.25">
      <c r="A2" s="63" t="s">
        <v>17</v>
      </c>
      <c r="B2" s="63"/>
      <c r="C2" s="63"/>
      <c r="D2" s="63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3432174</v>
      </c>
      <c r="C10" s="48" t="s">
        <v>5</v>
      </c>
      <c r="D10" s="30">
        <v>8910036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2668027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8196033</v>
      </c>
      <c r="E12" s="8"/>
    </row>
    <row r="13" spans="1:5" ht="15" customHeight="1">
      <c r="A13" s="49" t="s">
        <v>26</v>
      </c>
      <c r="B13" s="23">
        <v>699861</v>
      </c>
      <c r="C13" s="49" t="s">
        <v>8</v>
      </c>
      <c r="D13" s="23">
        <v>250279</v>
      </c>
      <c r="E13" s="8"/>
    </row>
    <row r="14" spans="1:5" ht="15" customHeight="1">
      <c r="A14" s="49"/>
      <c r="B14" s="23" t="s">
        <v>15</v>
      </c>
      <c r="C14" s="50" t="s">
        <v>9</v>
      </c>
      <c r="D14" s="32">
        <v>252831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641318</v>
      </c>
      <c r="E16" s="8"/>
    </row>
    <row r="17" spans="1:5" ht="15" customHeight="1">
      <c r="A17" s="49" t="s">
        <v>27</v>
      </c>
      <c r="B17" s="23">
        <v>4172994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v>290300</v>
      </c>
      <c r="C19" s="52"/>
      <c r="D19" s="60"/>
      <c r="E19" s="8"/>
    </row>
    <row r="20" spans="1:5" ht="15" customHeight="1">
      <c r="A20" s="51" t="s">
        <v>41</v>
      </c>
      <c r="B20" s="23">
        <f>2601+185462</f>
        <v>188063</v>
      </c>
      <c r="C20" s="52"/>
      <c r="D20" s="60"/>
      <c r="E20" s="8"/>
    </row>
    <row r="21" spans="1:5" ht="15" customHeight="1">
      <c r="A21" s="50" t="s">
        <v>42</v>
      </c>
      <c r="B21" s="32">
        <v>9373038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1007177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20918524</v>
      </c>
      <c r="C24" s="55" t="s">
        <v>23</v>
      </c>
      <c r="D24" s="34">
        <f>SUM(D10:D16)</f>
        <v>20918524</v>
      </c>
      <c r="E24" s="18"/>
    </row>
    <row r="25" spans="1:5" s="5" customFormat="1" ht="17.25" customHeight="1">
      <c r="A25" s="56" t="s">
        <v>36</v>
      </c>
      <c r="B25" s="30">
        <v>62146</v>
      </c>
      <c r="C25" s="51" t="s">
        <v>12</v>
      </c>
      <c r="D25" s="31">
        <f>4532199+25000</f>
        <v>4557199</v>
      </c>
      <c r="E25" s="18"/>
    </row>
    <row r="26" spans="1:5" ht="14.25" customHeight="1">
      <c r="A26" s="49" t="s">
        <v>10</v>
      </c>
      <c r="B26" s="23">
        <f>511750+2743</f>
        <v>514493</v>
      </c>
      <c r="C26" s="51" t="s">
        <v>13</v>
      </c>
      <c r="D26" s="31">
        <v>452973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358790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455000</v>
      </c>
      <c r="C29" s="57" t="s">
        <v>34</v>
      </c>
      <c r="D29" s="32">
        <f>7611857-25000</f>
        <v>7586857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11959839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13021478</v>
      </c>
      <c r="C32" s="55" t="s">
        <v>20</v>
      </c>
      <c r="D32" s="34">
        <f>SUM(D25:D29)</f>
        <v>13021478</v>
      </c>
      <c r="E32" s="8"/>
    </row>
    <row r="33" spans="1:5" ht="25.5" customHeight="1" thickBot="1">
      <c r="A33" s="58" t="s">
        <v>19</v>
      </c>
      <c r="B33" s="35">
        <f>B24+B32</f>
        <v>33940002</v>
      </c>
      <c r="C33" s="58" t="s">
        <v>21</v>
      </c>
      <c r="D33" s="35">
        <f>D24+D32</f>
        <v>33940002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&amp;R&amp;X*&amp;XA 2/2009. (II. 13.) KT. sz. rendelet 11. sz. melléklete</oddHeader>
    <oddFooter>&amp;L*Módosította a 16/2009. (VII. 03.) KT. sz. rendelet 4. §-a. Hatályos 2009. július 3-tól.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90" zoomScaleNormal="90" zoomScaleSheetLayoutView="100" zoomScalePageLayoutView="0" workbookViewId="0" topLeftCell="A10">
      <selection activeCell="B20" sqref="B20"/>
    </sheetView>
  </sheetViews>
  <sheetFormatPr defaultColWidth="8.796875" defaultRowHeight="15"/>
  <cols>
    <col min="1" max="1" width="45.19921875" style="0" customWidth="1"/>
    <col min="2" max="2" width="22.8984375" style="24" customWidth="1"/>
    <col min="3" max="3" width="46.19921875" style="24" customWidth="1"/>
    <col min="4" max="4" width="25.5" style="24" customWidth="1"/>
    <col min="5" max="5" width="12.3984375" style="0" customWidth="1"/>
    <col min="8" max="8" width="7.5" style="0" customWidth="1"/>
  </cols>
  <sheetData>
    <row r="1" spans="1:9" ht="22.5" customHeight="1">
      <c r="A1" s="63" t="s">
        <v>44</v>
      </c>
      <c r="B1" s="63"/>
      <c r="C1" s="63"/>
      <c r="D1" s="63"/>
      <c r="E1" s="2"/>
      <c r="H1" s="1"/>
      <c r="I1" s="1"/>
    </row>
    <row r="2" spans="1:9" ht="20.25">
      <c r="A2" s="63" t="s">
        <v>17</v>
      </c>
      <c r="B2" s="63"/>
      <c r="C2" s="63"/>
      <c r="D2" s="63"/>
      <c r="E2" s="2"/>
      <c r="F2" s="3"/>
      <c r="G2" s="3"/>
      <c r="H2" s="4"/>
      <c r="I2" s="4"/>
    </row>
    <row r="3" spans="1:9" ht="4.5" customHeight="1">
      <c r="A3" s="36"/>
      <c r="C3" s="38"/>
      <c r="D3" s="39"/>
      <c r="E3" s="6"/>
      <c r="F3" s="3"/>
      <c r="G3" s="3"/>
      <c r="H3" s="4"/>
      <c r="I3" s="4"/>
    </row>
    <row r="4" spans="1:8" ht="17.25" customHeight="1" thickBot="1">
      <c r="A4" s="40"/>
      <c r="D4" s="41" t="s">
        <v>18</v>
      </c>
      <c r="E4" s="10"/>
      <c r="F4" s="3"/>
      <c r="G4" s="3"/>
      <c r="H4" s="4"/>
    </row>
    <row r="5" spans="1:5" ht="15.75">
      <c r="A5" s="42"/>
      <c r="B5" s="25"/>
      <c r="C5" s="42"/>
      <c r="D5" s="25"/>
      <c r="E5" s="7"/>
    </row>
    <row r="6" spans="1:5" ht="13.5" customHeight="1">
      <c r="A6" s="43" t="s">
        <v>0</v>
      </c>
      <c r="B6" s="26" t="s">
        <v>45</v>
      </c>
      <c r="C6" s="43" t="s">
        <v>0</v>
      </c>
      <c r="D6" s="26" t="s">
        <v>46</v>
      </c>
      <c r="E6" s="10"/>
    </row>
    <row r="7" spans="1:5" ht="15.75">
      <c r="A7" s="44"/>
      <c r="B7" s="27" t="s">
        <v>16</v>
      </c>
      <c r="C7" s="44"/>
      <c r="D7" s="27" t="s">
        <v>16</v>
      </c>
      <c r="E7" s="7"/>
    </row>
    <row r="8" spans="1:5" ht="10.5" customHeight="1" thickBot="1">
      <c r="A8" s="45"/>
      <c r="B8" s="28"/>
      <c r="C8" s="45"/>
      <c r="D8" s="28"/>
      <c r="E8" s="11"/>
    </row>
    <row r="9" spans="1:5" s="5" customFormat="1" ht="16.5" customHeight="1" thickBot="1">
      <c r="A9" s="46" t="s">
        <v>32</v>
      </c>
      <c r="B9" s="29"/>
      <c r="C9" s="46" t="s">
        <v>33</v>
      </c>
      <c r="D9" s="47"/>
      <c r="E9" s="18"/>
    </row>
    <row r="10" spans="1:5" ht="15" customHeight="1">
      <c r="A10" s="48" t="s">
        <v>1</v>
      </c>
      <c r="B10" s="30">
        <v>3755765</v>
      </c>
      <c r="C10" s="48" t="s">
        <v>5</v>
      </c>
      <c r="D10" s="30">
        <v>9351371</v>
      </c>
      <c r="E10" s="8"/>
    </row>
    <row r="11" spans="1:5" ht="15" customHeight="1">
      <c r="A11" s="49" t="s">
        <v>2</v>
      </c>
      <c r="B11" s="23"/>
      <c r="C11" s="49" t="s">
        <v>6</v>
      </c>
      <c r="D11" s="33">
        <v>2821258</v>
      </c>
      <c r="E11" s="8"/>
    </row>
    <row r="12" spans="1:5" ht="15" customHeight="1">
      <c r="A12" s="49" t="s">
        <v>25</v>
      </c>
      <c r="B12" s="23">
        <v>1703000</v>
      </c>
      <c r="C12" s="50" t="s">
        <v>7</v>
      </c>
      <c r="D12" s="32">
        <v>8641167</v>
      </c>
      <c r="E12" s="8"/>
    </row>
    <row r="13" spans="1:5" ht="15" customHeight="1">
      <c r="A13" s="49" t="s">
        <v>26</v>
      </c>
      <c r="B13" s="23">
        <f>699861-104</f>
        <v>699757</v>
      </c>
      <c r="C13" s="49" t="s">
        <v>8</v>
      </c>
      <c r="D13" s="23">
        <v>288318</v>
      </c>
      <c r="E13" s="8"/>
    </row>
    <row r="14" spans="1:5" ht="15" customHeight="1">
      <c r="A14" s="49" t="s">
        <v>47</v>
      </c>
      <c r="B14" s="23">
        <v>2366</v>
      </c>
      <c r="C14" s="50" t="s">
        <v>9</v>
      </c>
      <c r="D14" s="32">
        <v>263021</v>
      </c>
      <c r="E14" s="8"/>
    </row>
    <row r="15" spans="1:5" ht="15" customHeight="1">
      <c r="A15" s="51"/>
      <c r="B15" s="31"/>
      <c r="C15" s="49" t="s">
        <v>35</v>
      </c>
      <c r="D15" s="23">
        <v>0</v>
      </c>
      <c r="E15" s="8"/>
    </row>
    <row r="16" spans="1:5" ht="15" customHeight="1">
      <c r="A16" s="49" t="s">
        <v>3</v>
      </c>
      <c r="B16" s="23"/>
      <c r="C16" s="50" t="s">
        <v>40</v>
      </c>
      <c r="D16" s="32">
        <v>626734</v>
      </c>
      <c r="E16" s="8"/>
    </row>
    <row r="17" spans="1:5" ht="15" customHeight="1">
      <c r="A17" s="49" t="s">
        <v>27</v>
      </c>
      <c r="B17" s="23">
        <f>4172994+97574-1626</f>
        <v>4268942</v>
      </c>
      <c r="D17" s="60"/>
      <c r="E17" s="8"/>
    </row>
    <row r="18" spans="1:5" ht="15" customHeight="1">
      <c r="A18" s="49" t="s">
        <v>28</v>
      </c>
      <c r="B18" s="23">
        <v>51917</v>
      </c>
      <c r="D18" s="60"/>
      <c r="E18" s="8"/>
    </row>
    <row r="19" spans="1:5" ht="15" customHeight="1">
      <c r="A19" s="49" t="s">
        <v>29</v>
      </c>
      <c r="B19" s="23">
        <f>290300+89400</f>
        <v>379700</v>
      </c>
      <c r="C19" s="52"/>
      <c r="D19" s="60"/>
      <c r="E19" s="8"/>
    </row>
    <row r="20" spans="1:5" ht="15" customHeight="1">
      <c r="A20" s="51" t="s">
        <v>41</v>
      </c>
      <c r="B20" s="23">
        <f>2601+185462+32627+1077+326193+1077</f>
        <v>549037</v>
      </c>
      <c r="C20" s="52"/>
      <c r="D20" s="60"/>
      <c r="E20" s="8"/>
    </row>
    <row r="21" spans="1:5" ht="15" customHeight="1">
      <c r="A21" s="50" t="s">
        <v>42</v>
      </c>
      <c r="B21" s="32">
        <v>9491225</v>
      </c>
      <c r="C21" s="52"/>
      <c r="D21" s="53"/>
      <c r="E21" s="8"/>
    </row>
    <row r="22" spans="1:5" ht="15" customHeight="1">
      <c r="A22" s="49" t="s">
        <v>38</v>
      </c>
      <c r="B22" s="23"/>
      <c r="C22" s="52"/>
      <c r="D22" s="53"/>
      <c r="E22" s="8"/>
    </row>
    <row r="23" spans="1:5" ht="15" customHeight="1" thickBot="1">
      <c r="A23" s="54" t="s">
        <v>4</v>
      </c>
      <c r="B23" s="33">
        <v>1090160</v>
      </c>
      <c r="C23" s="52"/>
      <c r="D23" s="61"/>
      <c r="E23" s="9"/>
    </row>
    <row r="24" spans="1:5" s="5" customFormat="1" ht="16.5" thickBot="1">
      <c r="A24" s="55" t="s">
        <v>24</v>
      </c>
      <c r="B24" s="34">
        <f>SUM(B10:B23)</f>
        <v>21991869</v>
      </c>
      <c r="C24" s="55" t="s">
        <v>23</v>
      </c>
      <c r="D24" s="34">
        <f>SUM(D10:D16)</f>
        <v>21991869</v>
      </c>
      <c r="E24" s="18"/>
    </row>
    <row r="25" spans="1:5" s="5" customFormat="1" ht="17.25" customHeight="1">
      <c r="A25" s="56" t="s">
        <v>36</v>
      </c>
      <c r="B25" s="30">
        <v>132830</v>
      </c>
      <c r="C25" s="51" t="s">
        <v>12</v>
      </c>
      <c r="D25" s="31">
        <v>5243117</v>
      </c>
      <c r="E25" s="18"/>
    </row>
    <row r="26" spans="1:5" ht="14.25" customHeight="1">
      <c r="A26" s="49" t="s">
        <v>10</v>
      </c>
      <c r="B26" s="23">
        <v>556244</v>
      </c>
      <c r="C26" s="51" t="s">
        <v>13</v>
      </c>
      <c r="D26" s="31">
        <v>517812</v>
      </c>
      <c r="E26" s="8"/>
    </row>
    <row r="27" spans="1:5" ht="14.25" customHeight="1">
      <c r="A27" s="54" t="s">
        <v>11</v>
      </c>
      <c r="B27" s="33"/>
      <c r="C27" s="51" t="s">
        <v>14</v>
      </c>
      <c r="D27" s="31">
        <v>391790</v>
      </c>
      <c r="E27" s="8"/>
    </row>
    <row r="28" spans="1:5" ht="15" customHeight="1">
      <c r="A28" s="51" t="s">
        <v>30</v>
      </c>
      <c r="B28" s="31">
        <v>0</v>
      </c>
      <c r="C28" s="49" t="s">
        <v>39</v>
      </c>
      <c r="D28" s="23">
        <v>65659</v>
      </c>
      <c r="E28" s="8"/>
    </row>
    <row r="29" spans="1:5" ht="15" customHeight="1">
      <c r="A29" s="51" t="s">
        <v>43</v>
      </c>
      <c r="B29" s="31">
        <v>481154</v>
      </c>
      <c r="C29" s="57" t="s">
        <v>34</v>
      </c>
      <c r="D29" s="32">
        <v>7005138</v>
      </c>
      <c r="E29" s="8"/>
    </row>
    <row r="30" spans="1:5" ht="15" customHeight="1">
      <c r="A30" s="51" t="s">
        <v>37</v>
      </c>
      <c r="B30" s="31">
        <v>30000</v>
      </c>
      <c r="C30" s="49"/>
      <c r="D30" s="53"/>
      <c r="E30" s="8"/>
    </row>
    <row r="31" spans="1:5" ht="15" customHeight="1" thickBot="1">
      <c r="A31" s="49" t="s">
        <v>31</v>
      </c>
      <c r="B31" s="23">
        <v>12023288</v>
      </c>
      <c r="C31" s="52"/>
      <c r="D31" s="53"/>
      <c r="E31" s="8"/>
    </row>
    <row r="32" spans="1:5" ht="18" customHeight="1" thickBot="1">
      <c r="A32" s="55" t="s">
        <v>22</v>
      </c>
      <c r="B32" s="34">
        <f>SUM(B25:B31)</f>
        <v>13223516</v>
      </c>
      <c r="C32" s="55" t="s">
        <v>20</v>
      </c>
      <c r="D32" s="34">
        <f>SUM(D25:D29)</f>
        <v>13223516</v>
      </c>
      <c r="E32" s="8"/>
    </row>
    <row r="33" spans="1:5" ht="25.5" customHeight="1" thickBot="1">
      <c r="A33" s="58" t="s">
        <v>19</v>
      </c>
      <c r="B33" s="35">
        <f>B24+B32</f>
        <v>35215385</v>
      </c>
      <c r="C33" s="58" t="s">
        <v>21</v>
      </c>
      <c r="D33" s="35">
        <f>D24+D32</f>
        <v>35215385</v>
      </c>
      <c r="E33" s="8"/>
    </row>
    <row r="34" spans="1:5" ht="21" customHeight="1">
      <c r="A34" s="12"/>
      <c r="B34" s="59"/>
      <c r="E34" s="8"/>
    </row>
    <row r="35" ht="24" customHeight="1">
      <c r="E35" s="9"/>
    </row>
    <row r="37" ht="21" customHeight="1">
      <c r="E37" s="9"/>
    </row>
    <row r="38" ht="27.75" customHeight="1">
      <c r="E38" s="8"/>
    </row>
    <row r="39" ht="25.5" customHeight="1">
      <c r="E39" s="8"/>
    </row>
    <row r="40" ht="29.25" customHeight="1">
      <c r="E40" s="8"/>
    </row>
    <row r="41" spans="3:5" ht="21.75" customHeight="1">
      <c r="C41" s="52"/>
      <c r="D41" s="62"/>
      <c r="E41" s="8"/>
    </row>
    <row r="42" ht="25.5" customHeight="1">
      <c r="E42" s="8"/>
    </row>
    <row r="43" ht="15" customHeight="1">
      <c r="E43" s="8"/>
    </row>
    <row r="44" spans="1:5" ht="20.25" customHeight="1">
      <c r="A44" s="5"/>
      <c r="B44" s="36"/>
      <c r="C44" s="36"/>
      <c r="D44" s="36"/>
      <c r="E44" s="9"/>
    </row>
    <row r="45" spans="1:7" ht="21.75" customHeight="1">
      <c r="A45" s="20"/>
      <c r="B45" s="37"/>
      <c r="C45" s="37"/>
      <c r="D45" s="37"/>
      <c r="E45" s="19"/>
      <c r="F45" s="5"/>
      <c r="G45" s="5"/>
    </row>
    <row r="46" spans="1:4" s="5" customFormat="1" ht="29.25" customHeight="1">
      <c r="A46"/>
      <c r="B46" s="24"/>
      <c r="C46" s="24" t="s">
        <v>15</v>
      </c>
      <c r="D46" s="52"/>
    </row>
    <row r="47" spans="1:5" s="20" customFormat="1" ht="25.5" customHeight="1">
      <c r="A47"/>
      <c r="B47" s="24"/>
      <c r="C47" s="24"/>
      <c r="D47" s="52"/>
      <c r="E47" s="17"/>
    </row>
    <row r="48" spans="4:5" ht="25.5" customHeight="1">
      <c r="D48" s="52"/>
      <c r="E48" s="12"/>
    </row>
    <row r="49" spans="4:9" ht="25.5" customHeight="1">
      <c r="D49" s="52"/>
      <c r="E49" s="12"/>
      <c r="H49" s="1"/>
      <c r="I49" s="1"/>
    </row>
    <row r="50" spans="4:9" ht="25.5" customHeight="1">
      <c r="D50" s="52"/>
      <c r="E50" s="12"/>
      <c r="H50" s="1"/>
      <c r="I50" s="1"/>
    </row>
    <row r="51" spans="5:9" ht="25.5" customHeight="1">
      <c r="E51" s="12"/>
      <c r="H51" s="1"/>
      <c r="I51" s="1"/>
    </row>
    <row r="52" ht="25.5" customHeight="1">
      <c r="E52" s="12"/>
    </row>
    <row r="53" ht="25.5" customHeight="1"/>
    <row r="54" ht="25.5" customHeight="1"/>
    <row r="55" ht="25.5" customHeight="1"/>
    <row r="56" ht="24" customHeight="1"/>
    <row r="57" ht="24" customHeight="1"/>
    <row r="58" ht="24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1:2" ht="18.75" customHeight="1">
      <c r="A65" s="1"/>
      <c r="B65" s="38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</sheetData>
  <sheetProtection/>
  <mergeCells count="2">
    <mergeCell ref="A1:D1"/>
    <mergeCell ref="A2:D2"/>
  </mergeCells>
  <printOptions/>
  <pageMargins left="0.4330708661417323" right="0.2362204724409449" top="0.984251968503937" bottom="0.31496062992125984" header="0.5118110236220472" footer="0.2362204724409449"/>
  <pageSetup firstPageNumber="23" useFirstPageNumber="1" horizontalDpi="600" verticalDpi="600" orientation="landscape" paperSize="9" scale="91" r:id="rId1"/>
  <headerFooter alignWithMargins="0">
    <oddHeader>&amp;RA költségvetési rendelettervezet 11. sz. melléklete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BÉKÉS MEGYEI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Megyei Önkormányzat Békés</dc:creator>
  <cp:keywords/>
  <dc:description/>
  <cp:lastModifiedBy> </cp:lastModifiedBy>
  <cp:lastPrinted>2009-05-05T15:42:44Z</cp:lastPrinted>
  <dcterms:created xsi:type="dcterms:W3CDTF">2001-09-27T07:04:14Z</dcterms:created>
  <dcterms:modified xsi:type="dcterms:W3CDTF">2009-08-31T06:53:15Z</dcterms:modified>
  <cp:category/>
  <cp:version/>
  <cp:contentType/>
  <cp:contentStatus/>
</cp:coreProperties>
</file>