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2"/>
  </bookViews>
  <sheets>
    <sheet name="2009 eredeti" sheetId="1" r:id="rId1"/>
    <sheet name="2009_majus" sheetId="2" r:id="rId2"/>
    <sheet name="2009_szept" sheetId="3" r:id="rId3"/>
  </sheets>
  <definedNames>
    <definedName name="_xlnm.Print_Titles" localSheetId="1">'2009_majus'!$4:$7</definedName>
    <definedName name="_xlnm.Print_Titles" localSheetId="2">'2009_szept'!$4:$7</definedName>
    <definedName name="_xlnm.Print_Area" localSheetId="0">'2009 eredeti'!$A$1:$B$23</definedName>
    <definedName name="_xlnm.Print_Area" localSheetId="1">'2009_majus'!$A$1:$B$67</definedName>
    <definedName name="_xlnm.Print_Area" localSheetId="2">'2009_szept'!$A$1:$B$67</definedName>
  </definedNames>
  <calcPr fullCalcOnLoad="1"/>
</workbook>
</file>

<file path=xl/sharedStrings.xml><?xml version="1.0" encoding="utf-8"?>
<sst xmlns="http://schemas.openxmlformats.org/spreadsheetml/2006/main" count="105" uniqueCount="45">
  <si>
    <t>átadási kötelezettségeinek bemutatása</t>
  </si>
  <si>
    <t>Adatok E Ft</t>
  </si>
  <si>
    <t>Megnevezés</t>
  </si>
  <si>
    <t>Működési célú</t>
  </si>
  <si>
    <t>Alapítványok támogatása</t>
  </si>
  <si>
    <t>Történelmi egyházak támogatása</t>
  </si>
  <si>
    <t>Közoktatási Közalapítvány támogatása</t>
  </si>
  <si>
    <t>Bizottsági mecenatúra</t>
  </si>
  <si>
    <t>Működési célú összesen:</t>
  </si>
  <si>
    <t>Fejlesztési célú</t>
  </si>
  <si>
    <t>Intézmények közműfejlesztési hozzájárulása</t>
  </si>
  <si>
    <t>Fejlesztési célú összesen:</t>
  </si>
  <si>
    <t>Mindösszesen:</t>
  </si>
  <si>
    <t>Békés Airport Kft pótbefizetési kötelezettség</t>
  </si>
  <si>
    <t>Kisebbségi Önkormányzatok támogatása</t>
  </si>
  <si>
    <t>Békés Airport Kft. működési támogatás</t>
  </si>
  <si>
    <t xml:space="preserve"> </t>
  </si>
  <si>
    <t>A Békés Megyei Önkormányzati Hivatal 2009. évi  pénzeszköz</t>
  </si>
  <si>
    <t>2009. év</t>
  </si>
  <si>
    <t>Fogyatékkal élők sport rendezvényének támogatása</t>
  </si>
  <si>
    <t xml:space="preserve">Körös-völgyi Szinfónikus Zenekar </t>
  </si>
  <si>
    <t>Thermál Consulting Kft. DAOP-1.2.1 projekt saját forrás biztosítás</t>
  </si>
  <si>
    <t xml:space="preserve">Körös-völgyi Szimfónikus Zenekar </t>
  </si>
  <si>
    <t>Békés Megyei Népművészeti Egyesület</t>
  </si>
  <si>
    <t>Civil pályázatok támogatása</t>
  </si>
  <si>
    <t>Közösségfejlesztők Békés Megyei Egyesülete</t>
  </si>
  <si>
    <t>Ibsen Kht. feladatellátásaira</t>
  </si>
  <si>
    <t>Bursa Hungarica ösztöndíj rendszer</t>
  </si>
  <si>
    <t>Brüsszeli iroda</t>
  </si>
  <si>
    <t>BMVA klasztermenedzsment és IKSZT pályázatok saját erő</t>
  </si>
  <si>
    <t>Thermál Consulting Kft. megyei turisztikai és repülőtéri marketing feladatokra</t>
  </si>
  <si>
    <t>Thermál Consulting Kft. feladataira</t>
  </si>
  <si>
    <t>BMVA 2009. évi turisztikai feladataira</t>
  </si>
  <si>
    <t>Tatárjárás</t>
  </si>
  <si>
    <t>Orosháza Város és Békéscsaba Megyei Jogú Város Önkormányzatának a 3050/2008. Korm. határozat szerint</t>
  </si>
  <si>
    <t>Gyulai Római Katolikus Gimnázium, Ált. Isk., Óvoda és Koll., Karácsony János Katolikus Gimnázium a 396/2008. (II.12.) KT hat. szerint</t>
  </si>
  <si>
    <t>Pro Minoritate Alapítvány támogatása</t>
  </si>
  <si>
    <t>Víziközmű társulatnak - intézmények közműfejlesztési hozzájárulása</t>
  </si>
  <si>
    <t>Békés Megyei Energetikai Szolgáltató Kft.innovációs feladataira</t>
  </si>
  <si>
    <t>Szarvas Város Önkormányzatának a CLXIX. törvény rendelkezései szerint</t>
  </si>
  <si>
    <t>BMVA - piacra jutást segítő, kommunikációs, marketing feladatokra</t>
  </si>
  <si>
    <t>Ibsen palota - Közgé iskola sportpálya kiváltására</t>
  </si>
  <si>
    <t>Körös Mentőcsoport támogatása</t>
  </si>
  <si>
    <t>BMVA informatikai klaszter kialakítása</t>
  </si>
  <si>
    <t>BMVA marketing feladatokra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</si>
</sst>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quotePrefix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6" fillId="0" borderId="20" xfId="0" applyFont="1" applyBorder="1" applyAlignment="1" quotePrefix="1">
      <alignment horizontal="left" vertical="center" wrapText="1"/>
    </xf>
    <xf numFmtId="0" fontId="6" fillId="0" borderId="26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80" zoomScaleNormal="50" zoomScaleSheetLayoutView="80" zoomScalePageLayoutView="0" workbookViewId="0" topLeftCell="A1">
      <selection activeCell="A1" sqref="A1:IV16384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8.75">
      <c r="A2" s="48" t="s">
        <v>0</v>
      </c>
      <c r="B2" s="48"/>
    </row>
    <row r="3" spans="1:2" ht="8.25" customHeight="1">
      <c r="A3" s="7"/>
      <c r="B3" s="8"/>
    </row>
    <row r="4" spans="1:2" ht="27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19.5" thickBot="1">
      <c r="A7" s="13"/>
      <c r="B7" s="14"/>
    </row>
    <row r="8" spans="1:2" s="1" customFormat="1" ht="33.75" customHeight="1">
      <c r="A8" s="28" t="s">
        <v>3</v>
      </c>
      <c r="B8" s="29"/>
    </row>
    <row r="9" spans="1:2" s="1" customFormat="1" ht="25.5" customHeight="1">
      <c r="A9" s="24" t="s">
        <v>4</v>
      </c>
      <c r="B9" s="16">
        <v>6000</v>
      </c>
    </row>
    <row r="10" spans="1:2" s="1" customFormat="1" ht="25.5" customHeight="1">
      <c r="A10" s="25" t="s">
        <v>13</v>
      </c>
      <c r="B10" s="17">
        <v>2400</v>
      </c>
    </row>
    <row r="11" spans="1:2" s="1" customFormat="1" ht="25.5" customHeight="1">
      <c r="A11" s="25" t="s">
        <v>15</v>
      </c>
      <c r="B11" s="17">
        <v>20000</v>
      </c>
    </row>
    <row r="12" spans="1:2" s="1" customFormat="1" ht="25.5" customHeight="1">
      <c r="A12" s="24" t="s">
        <v>5</v>
      </c>
      <c r="B12" s="17">
        <v>10000</v>
      </c>
    </row>
    <row r="13" spans="1:2" s="1" customFormat="1" ht="25.5" customHeight="1">
      <c r="A13" s="24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v>6000</v>
      </c>
      <c r="E16" s="6"/>
    </row>
    <row r="17" spans="1:2" s="1" customFormat="1" ht="25.5" customHeight="1">
      <c r="A17" s="18" t="s">
        <v>20</v>
      </c>
      <c r="B17" s="17">
        <v>15000</v>
      </c>
    </row>
    <row r="18" spans="1:2" s="1" customFormat="1" ht="25.5" customHeight="1" thickBot="1">
      <c r="A18" s="27" t="s">
        <v>16</v>
      </c>
      <c r="B18" s="20" t="s">
        <v>16</v>
      </c>
    </row>
    <row r="19" spans="1:2" s="5" customFormat="1" ht="24" customHeight="1" thickBot="1">
      <c r="A19" s="21" t="s">
        <v>8</v>
      </c>
      <c r="B19" s="3">
        <f>SUM(B9:B18)</f>
        <v>84852</v>
      </c>
    </row>
    <row r="20" spans="1:2" s="5" customFormat="1" ht="18.75" hidden="1">
      <c r="A20" s="15" t="s">
        <v>9</v>
      </c>
      <c r="B20" s="20"/>
    </row>
    <row r="21" spans="1:2" s="5" customFormat="1" ht="19.5" hidden="1" thickBot="1">
      <c r="A21" s="22" t="s">
        <v>10</v>
      </c>
      <c r="B21" s="20">
        <v>0</v>
      </c>
    </row>
    <row r="22" spans="1:2" s="5" customFormat="1" ht="22.5" customHeight="1" hidden="1" thickBot="1">
      <c r="A22" s="23" t="s">
        <v>11</v>
      </c>
      <c r="B22" s="3">
        <f>SUM(B21:B21)</f>
        <v>0</v>
      </c>
    </row>
    <row r="23" spans="1:2" ht="39" customHeight="1" thickBot="1">
      <c r="A23" s="2" t="s">
        <v>12</v>
      </c>
      <c r="B23" s="3">
        <f>+B19+B22</f>
        <v>84852</v>
      </c>
    </row>
    <row r="24" ht="18" customHeight="1"/>
    <row r="25" ht="18" customHeight="1"/>
    <row r="26" ht="18" customHeight="1"/>
    <row r="27" ht="18" customHeight="1"/>
  </sheetData>
  <sheetProtection/>
  <mergeCells count="2">
    <mergeCell ref="A1:B1"/>
    <mergeCell ref="A2:B2"/>
  </mergeCells>
  <printOptions horizontalCentered="1"/>
  <pageMargins left="0.6299212598425197" right="0.1968503937007874" top="1.14" bottom="0.1968503937007874" header="0.64" footer="0.31496062992125984"/>
  <pageSetup firstPageNumber="5" useFirstPageNumber="1" horizontalDpi="600" verticalDpi="600" orientation="portrait" paperSize="9" r:id="rId1"/>
  <headerFooter alignWithMargins="0">
    <oddHeader>&amp;L"A" változat&amp;RA költségvetési rendelettervezet 3.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SheetLayoutView="80" zoomScalePageLayoutView="0" workbookViewId="0" topLeftCell="A25">
      <selection activeCell="A43" sqref="A43:IV43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8.75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9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18" t="s">
        <v>4</v>
      </c>
      <c r="B9" s="17">
        <v>6000</v>
      </c>
    </row>
    <row r="10" spans="1:2" s="1" customFormat="1" ht="25.5" customHeight="1">
      <c r="A10" s="32" t="s">
        <v>13</v>
      </c>
      <c r="B10" s="17">
        <v>2400</v>
      </c>
    </row>
    <row r="11" spans="1:2" s="1" customFormat="1" ht="25.5" customHeight="1">
      <c r="A11" s="32" t="s">
        <v>15</v>
      </c>
      <c r="B11" s="17">
        <v>20000</v>
      </c>
    </row>
    <row r="12" spans="1:2" s="1" customFormat="1" ht="25.5" customHeight="1">
      <c r="A12" s="18" t="s">
        <v>5</v>
      </c>
      <c r="B12" s="17">
        <v>10000</v>
      </c>
    </row>
    <row r="13" spans="1:2" s="1" customFormat="1" ht="25.5" customHeight="1">
      <c r="A13" s="18" t="s">
        <v>14</v>
      </c>
      <c r="B13" s="17">
        <v>2961</v>
      </c>
    </row>
    <row r="14" spans="1:2" s="1" customFormat="1" ht="25.5" customHeight="1">
      <c r="A14" s="26" t="s">
        <v>19</v>
      </c>
      <c r="B14" s="17">
        <v>2700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19" t="s">
        <v>7</v>
      </c>
      <c r="B16" s="17">
        <f>6000-30-30-100-30+708</f>
        <v>6518</v>
      </c>
      <c r="E16" s="6"/>
    </row>
    <row r="17" spans="1:2" s="1" customFormat="1" ht="25.5" customHeight="1">
      <c r="A17" s="18" t="s">
        <v>22</v>
      </c>
      <c r="B17" s="17">
        <v>15000</v>
      </c>
    </row>
    <row r="18" spans="1:2" s="1" customFormat="1" ht="25.5" customHeight="1">
      <c r="A18" s="18" t="s">
        <v>21</v>
      </c>
      <c r="B18" s="17">
        <v>7828</v>
      </c>
    </row>
    <row r="19" spans="1:2" s="1" customFormat="1" ht="25.5" customHeight="1">
      <c r="A19" s="18" t="s">
        <v>24</v>
      </c>
      <c r="B19" s="17">
        <v>4000</v>
      </c>
    </row>
    <row r="20" spans="1:2" s="1" customFormat="1" ht="25.5" customHeight="1">
      <c r="A20" s="18" t="s">
        <v>23</v>
      </c>
      <c r="B20" s="17">
        <v>4000</v>
      </c>
    </row>
    <row r="21" spans="1:2" s="1" customFormat="1" ht="25.5" customHeight="1">
      <c r="A21" s="18" t="s">
        <v>25</v>
      </c>
      <c r="B21" s="17">
        <v>4000</v>
      </c>
    </row>
    <row r="22" spans="1:2" s="1" customFormat="1" ht="25.5" customHeight="1">
      <c r="A22" s="18" t="s">
        <v>26</v>
      </c>
      <c r="B22" s="17">
        <v>28055</v>
      </c>
    </row>
    <row r="23" spans="1:2" s="1" customFormat="1" ht="25.5" customHeight="1">
      <c r="A23" s="18" t="s">
        <v>27</v>
      </c>
      <c r="B23" s="17">
        <v>15000</v>
      </c>
    </row>
    <row r="24" spans="1:2" s="1" customFormat="1" ht="25.5" customHeight="1">
      <c r="A24" s="30" t="s">
        <v>28</v>
      </c>
      <c r="B24" s="17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3" s="1" customFormat="1" ht="25.5" customHeight="1" thickBot="1">
      <c r="A33" s="33" t="s">
        <v>36</v>
      </c>
      <c r="B33" s="34">
        <v>300</v>
      </c>
      <c r="C33" s="31"/>
    </row>
    <row r="34" spans="1:2" s="5" customFormat="1" ht="24" customHeight="1" thickBot="1">
      <c r="A34" s="21" t="s">
        <v>8</v>
      </c>
      <c r="B34" s="3">
        <f>SUM(B9:B33)</f>
        <v>212181</v>
      </c>
    </row>
    <row r="35" spans="1:2" s="5" customFormat="1" ht="19.5" hidden="1" thickBot="1">
      <c r="A35" s="15" t="s">
        <v>9</v>
      </c>
      <c r="B35" s="20"/>
    </row>
    <row r="36" spans="1:2" s="5" customFormat="1" ht="19.5" hidden="1" thickBot="1">
      <c r="A36" s="22" t="s">
        <v>10</v>
      </c>
      <c r="B36" s="20">
        <v>0</v>
      </c>
    </row>
    <row r="37" spans="1:2" s="5" customFormat="1" ht="22.5" customHeight="1" hidden="1">
      <c r="A37" s="23" t="s">
        <v>11</v>
      </c>
      <c r="B37" s="3">
        <f>SUM(B36:B36)</f>
        <v>0</v>
      </c>
    </row>
    <row r="38" spans="1:2" s="1" customFormat="1" ht="33.75" customHeight="1">
      <c r="A38" s="28" t="s">
        <v>9</v>
      </c>
      <c r="B38" s="29"/>
    </row>
    <row r="39" spans="1:2" s="1" customFormat="1" ht="25.5" customHeight="1">
      <c r="A39" s="30" t="s">
        <v>37</v>
      </c>
      <c r="B39" s="17">
        <v>22790</v>
      </c>
    </row>
    <row r="40" spans="1:2" s="1" customFormat="1" ht="25.5" customHeight="1">
      <c r="A40" s="30" t="s">
        <v>38</v>
      </c>
      <c r="B40" s="17">
        <v>9000</v>
      </c>
    </row>
    <row r="41" spans="1:2" s="1" customFormat="1" ht="25.5" customHeight="1">
      <c r="A41" s="30" t="s">
        <v>40</v>
      </c>
      <c r="B41" s="17">
        <v>12000</v>
      </c>
    </row>
    <row r="42" spans="1:2" s="1" customFormat="1" ht="25.5" customHeight="1" thickBot="1">
      <c r="A42" s="30"/>
      <c r="B42" s="17"/>
    </row>
    <row r="43" spans="1:2" s="5" customFormat="1" ht="24" customHeight="1" thickBot="1">
      <c r="A43" s="21" t="s">
        <v>11</v>
      </c>
      <c r="B43" s="3">
        <f>SUM(B39:B42)</f>
        <v>43790</v>
      </c>
    </row>
    <row r="44" spans="1:2" ht="39" customHeight="1" thickBot="1">
      <c r="A44" s="2" t="s">
        <v>12</v>
      </c>
      <c r="B44" s="3">
        <f>B34+B43</f>
        <v>255971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&amp;R*A 2/2009. (II. 13.) KT. sz. rendelet 3. sz. melléklete</oddHeader>
    <oddFooter>&amp;L&amp;X*&amp;XMódosította a 9/2009. (V. 22.) KT. sz. rendelet 7. §-a. Hatályos 2009. május 22-től.</oddFooter>
  </headerFooter>
  <rowBreaks count="1" manualBreakCount="1">
    <brk id="67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zoomScaleSheetLayoutView="80" zoomScalePageLayoutView="0" workbookViewId="0" topLeftCell="A22">
      <selection activeCell="B36" sqref="B36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8" t="s">
        <v>17</v>
      </c>
      <c r="B1" s="48"/>
    </row>
    <row r="2" spans="1:2" ht="15.75" customHeight="1">
      <c r="A2" s="48" t="s">
        <v>0</v>
      </c>
      <c r="B2" s="48"/>
    </row>
    <row r="3" spans="1:2" ht="8.25" customHeight="1">
      <c r="A3" s="7"/>
      <c r="B3" s="8"/>
    </row>
    <row r="4" spans="1:2" ht="20.25" customHeight="1" thickBot="1">
      <c r="A4" s="7"/>
      <c r="B4" s="46" t="s">
        <v>1</v>
      </c>
    </row>
    <row r="5" spans="1:2" s="1" customFormat="1" ht="9" customHeight="1">
      <c r="A5" s="10"/>
      <c r="B5" s="11"/>
    </row>
    <row r="6" spans="1:2" s="1" customFormat="1" ht="18.75">
      <c r="A6" s="4" t="s">
        <v>2</v>
      </c>
      <c r="B6" s="12" t="s">
        <v>18</v>
      </c>
    </row>
    <row r="7" spans="1:2" s="1" customFormat="1" ht="8.25" customHeight="1" thickBot="1">
      <c r="A7" s="13"/>
      <c r="B7" s="14"/>
    </row>
    <row r="8" spans="1:2" s="1" customFormat="1" ht="25.5" customHeight="1">
      <c r="A8" s="28" t="s">
        <v>3</v>
      </c>
      <c r="B8" s="29"/>
    </row>
    <row r="9" spans="1:2" s="1" customFormat="1" ht="25.5" customHeight="1">
      <c r="A9" s="40" t="s">
        <v>4</v>
      </c>
      <c r="B9" s="41">
        <f>6000+143</f>
        <v>6143</v>
      </c>
    </row>
    <row r="10" spans="1:2" s="1" customFormat="1" ht="25.5" customHeight="1">
      <c r="A10" s="42" t="s">
        <v>13</v>
      </c>
      <c r="B10" s="41">
        <v>2400</v>
      </c>
    </row>
    <row r="11" spans="1:2" s="1" customFormat="1" ht="25.5" customHeight="1">
      <c r="A11" s="42" t="s">
        <v>15</v>
      </c>
      <c r="B11" s="41">
        <v>20000</v>
      </c>
    </row>
    <row r="12" spans="1:2" s="1" customFormat="1" ht="25.5" customHeight="1">
      <c r="A12" s="40" t="s">
        <v>5</v>
      </c>
      <c r="B12" s="41">
        <v>10000</v>
      </c>
    </row>
    <row r="13" spans="1:2" s="1" customFormat="1" ht="25.5" customHeight="1">
      <c r="A13" s="18" t="s">
        <v>14</v>
      </c>
      <c r="B13" s="17">
        <f>2961+1077</f>
        <v>4038</v>
      </c>
    </row>
    <row r="14" spans="1:2" s="1" customFormat="1" ht="25.5" customHeight="1">
      <c r="A14" s="43" t="s">
        <v>19</v>
      </c>
      <c r="B14" s="41">
        <f>2700-180</f>
        <v>2520</v>
      </c>
    </row>
    <row r="15" spans="1:2" s="1" customFormat="1" ht="25.5" customHeight="1">
      <c r="A15" s="18" t="s">
        <v>6</v>
      </c>
      <c r="B15" s="17">
        <v>19791</v>
      </c>
    </row>
    <row r="16" spans="1:5" s="1" customFormat="1" ht="25.5" customHeight="1">
      <c r="A16" s="44" t="s">
        <v>7</v>
      </c>
      <c r="B16" s="41">
        <f>6000-30-30-100-30+708-100</f>
        <v>6418</v>
      </c>
      <c r="E16" s="6"/>
    </row>
    <row r="17" spans="1:2" s="1" customFormat="1" ht="25.5" customHeight="1">
      <c r="A17" s="40" t="s">
        <v>22</v>
      </c>
      <c r="B17" s="41">
        <v>15000</v>
      </c>
    </row>
    <row r="18" spans="1:2" s="1" customFormat="1" ht="25.5" customHeight="1">
      <c r="A18" s="40" t="s">
        <v>21</v>
      </c>
      <c r="B18" s="41">
        <v>7828</v>
      </c>
    </row>
    <row r="19" spans="1:2" s="1" customFormat="1" ht="25.5" customHeight="1">
      <c r="A19" s="40" t="s">
        <v>24</v>
      </c>
      <c r="B19" s="41">
        <v>4000</v>
      </c>
    </row>
    <row r="20" spans="1:2" s="1" customFormat="1" ht="25.5" customHeight="1">
      <c r="A20" s="40" t="s">
        <v>23</v>
      </c>
      <c r="B20" s="41">
        <f>4000+559</f>
        <v>4559</v>
      </c>
    </row>
    <row r="21" spans="1:2" s="1" customFormat="1" ht="25.5" customHeight="1">
      <c r="A21" s="40" t="s">
        <v>25</v>
      </c>
      <c r="B21" s="41">
        <v>4000</v>
      </c>
    </row>
    <row r="22" spans="1:2" s="1" customFormat="1" ht="25.5" customHeight="1">
      <c r="A22" s="40" t="s">
        <v>26</v>
      </c>
      <c r="B22" s="41">
        <v>28055</v>
      </c>
    </row>
    <row r="23" spans="1:2" s="1" customFormat="1" ht="25.5" customHeight="1">
      <c r="A23" s="40" t="s">
        <v>27</v>
      </c>
      <c r="B23" s="41">
        <v>15000</v>
      </c>
    </row>
    <row r="24" spans="1:2" s="1" customFormat="1" ht="25.5" customHeight="1">
      <c r="A24" s="45" t="s">
        <v>28</v>
      </c>
      <c r="B24" s="41">
        <v>11500</v>
      </c>
    </row>
    <row r="25" spans="1:2" s="1" customFormat="1" ht="25.5" customHeight="1">
      <c r="A25" s="18" t="s">
        <v>29</v>
      </c>
      <c r="B25" s="17">
        <v>11267</v>
      </c>
    </row>
    <row r="26" spans="1:2" s="1" customFormat="1" ht="37.5" customHeight="1">
      <c r="A26" s="30" t="s">
        <v>30</v>
      </c>
      <c r="B26" s="17">
        <v>8300</v>
      </c>
    </row>
    <row r="27" spans="1:2" s="1" customFormat="1" ht="25.5" customHeight="1">
      <c r="A27" s="30" t="s">
        <v>31</v>
      </c>
      <c r="B27" s="17">
        <v>9710</v>
      </c>
    </row>
    <row r="28" spans="1:2" s="1" customFormat="1" ht="25.5" customHeight="1">
      <c r="A28" s="30" t="s">
        <v>32</v>
      </c>
      <c r="B28" s="17">
        <v>20000</v>
      </c>
    </row>
    <row r="29" spans="1:2" s="1" customFormat="1" ht="25.5" customHeight="1">
      <c r="A29" s="30" t="s">
        <v>33</v>
      </c>
      <c r="B29" s="17">
        <v>258</v>
      </c>
    </row>
    <row r="30" spans="1:2" s="1" customFormat="1" ht="35.25" customHeight="1">
      <c r="A30" s="30" t="s">
        <v>34</v>
      </c>
      <c r="B30" s="17">
        <v>1128</v>
      </c>
    </row>
    <row r="31" spans="1:2" s="1" customFormat="1" ht="31.5" customHeight="1">
      <c r="A31" s="35" t="s">
        <v>39</v>
      </c>
      <c r="B31" s="17">
        <v>1365</v>
      </c>
    </row>
    <row r="32" spans="1:2" s="1" customFormat="1" ht="44.25" customHeight="1">
      <c r="A32" s="35" t="s">
        <v>35</v>
      </c>
      <c r="B32" s="17">
        <v>100</v>
      </c>
    </row>
    <row r="33" spans="1:2" s="1" customFormat="1" ht="44.25" customHeight="1">
      <c r="A33" s="30" t="s">
        <v>36</v>
      </c>
      <c r="B33" s="17">
        <v>300</v>
      </c>
    </row>
    <row r="34" spans="1:2" s="1" customFormat="1" ht="32.25" customHeight="1">
      <c r="A34" s="37" t="s">
        <v>42</v>
      </c>
      <c r="B34" s="36">
        <v>2000</v>
      </c>
    </row>
    <row r="35" spans="1:3" s="1" customFormat="1" ht="25.5" customHeight="1" thickBot="1">
      <c r="A35" s="30" t="s">
        <v>44</v>
      </c>
      <c r="B35" s="17">
        <v>25000</v>
      </c>
      <c r="C35" s="31"/>
    </row>
    <row r="36" spans="1:2" s="5" customFormat="1" ht="24" customHeight="1" thickBot="1">
      <c r="A36" s="21" t="s">
        <v>8</v>
      </c>
      <c r="B36" s="3">
        <f>SUM(B8:B35)</f>
        <v>240680</v>
      </c>
    </row>
    <row r="37" spans="1:2" s="1" customFormat="1" ht="33.75" customHeight="1">
      <c r="A37" s="28" t="s">
        <v>9</v>
      </c>
      <c r="B37" s="29"/>
    </row>
    <row r="38" spans="1:2" s="1" customFormat="1" ht="25.5" customHeight="1">
      <c r="A38" s="47" t="s">
        <v>37</v>
      </c>
      <c r="B38" s="16">
        <v>22790</v>
      </c>
    </row>
    <row r="39" spans="1:2" s="1" customFormat="1" ht="25.5" customHeight="1">
      <c r="A39" s="30" t="s">
        <v>38</v>
      </c>
      <c r="B39" s="17">
        <v>9000</v>
      </c>
    </row>
    <row r="40" spans="1:2" s="1" customFormat="1" ht="25.5" customHeight="1">
      <c r="A40" s="30" t="s">
        <v>40</v>
      </c>
      <c r="B40" s="17">
        <v>12000</v>
      </c>
    </row>
    <row r="41" spans="1:2" s="1" customFormat="1" ht="25.5" customHeight="1">
      <c r="A41" s="30" t="s">
        <v>41</v>
      </c>
      <c r="B41" s="17">
        <v>10000</v>
      </c>
    </row>
    <row r="42" spans="1:2" s="1" customFormat="1" ht="25.5" customHeight="1" thickBot="1">
      <c r="A42" s="38" t="s">
        <v>43</v>
      </c>
      <c r="B42" s="39">
        <v>23000</v>
      </c>
    </row>
    <row r="43" spans="1:2" s="5" customFormat="1" ht="24" customHeight="1" thickBot="1">
      <c r="A43" s="21" t="s">
        <v>11</v>
      </c>
      <c r="B43" s="3">
        <f>SUM(B38:B42)</f>
        <v>76790</v>
      </c>
    </row>
    <row r="44" spans="1:2" ht="39" customHeight="1" thickBot="1">
      <c r="A44" s="2" t="s">
        <v>12</v>
      </c>
      <c r="B44" s="3">
        <f>SUM(B43,B36)</f>
        <v>317470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6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2009-08-26T14:28:27Z</cp:lastPrinted>
  <dcterms:created xsi:type="dcterms:W3CDTF">2006-01-17T12:40:42Z</dcterms:created>
  <dcterms:modified xsi:type="dcterms:W3CDTF">2009-08-28T09:21:11Z</dcterms:modified>
  <cp:category/>
  <cp:version/>
  <cp:contentType/>
  <cp:contentStatus/>
</cp:coreProperties>
</file>