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4"/>
  </bookViews>
  <sheets>
    <sheet name="2009 eredeti" sheetId="1" r:id="rId1"/>
    <sheet name="2009_május" sheetId="2" r:id="rId2"/>
    <sheet name="2009_szept" sheetId="3" r:id="rId3"/>
    <sheet name="2009_okt" sheetId="4" r:id="rId4"/>
    <sheet name="2009_nov" sheetId="5" r:id="rId5"/>
  </sheets>
  <definedNames>
    <definedName name="_xlnm.Print_Area" localSheetId="0">'2009 eredeti'!$A$1:$H$15</definedName>
    <definedName name="_xlnm.Print_Area" localSheetId="1">'2009_május'!$A$1:$H$24</definedName>
    <definedName name="_xlnm.Print_Area" localSheetId="4">'2009_nov'!$A$1:$H$29</definedName>
    <definedName name="_xlnm.Print_Area" localSheetId="3">'2009_okt'!$A$1:$H$29</definedName>
    <definedName name="_xlnm.Print_Area" localSheetId="2">'2009_szept'!$A$1:$H$26</definedName>
  </definedNames>
  <calcPr fullCalcOnLoad="1"/>
</workbook>
</file>

<file path=xl/sharedStrings.xml><?xml version="1.0" encoding="utf-8"?>
<sst xmlns="http://schemas.openxmlformats.org/spreadsheetml/2006/main" count="163" uniqueCount="40">
  <si>
    <t>Megnevezés</t>
  </si>
  <si>
    <t>Beruházás teljes kiadása</t>
  </si>
  <si>
    <t>Saját forrás</t>
  </si>
  <si>
    <t>Tervezett beruházási kiadás</t>
  </si>
  <si>
    <t>Önkormányzati fejlesztési kiadások</t>
  </si>
  <si>
    <t>ezer Ft-ban</t>
  </si>
  <si>
    <t>Felhalmozási kiadások összesen:</t>
  </si>
  <si>
    <t>Pándy Kálmán Kórház szeghalmi fekvő- és járóbeteg részlegének rekonstrukciója</t>
  </si>
  <si>
    <t>Ibsen Palota, Művészeti Oktatási és Közművelődési Központ</t>
  </si>
  <si>
    <t>Repülőtéri kiszolgáló létesítmények megvalósítása</t>
  </si>
  <si>
    <t>"Humán infrastruktúra korszerűsítése a Békés Megyei Levéltár központi telephelyén" c. projekt</t>
  </si>
  <si>
    <t>"Humán infrastruktúra korszerűsítése a Harruckern János Közoktatási Intézmény telephelyén" c. projekt</t>
  </si>
  <si>
    <t>"Humán infrastruktúra korszerűsítése a Békés Megyei Könyvtár és Humán Szolgáltató Centrumban" c. projekt</t>
  </si>
  <si>
    <t>Hazai forrás</t>
  </si>
  <si>
    <t>Nem hazai forrás (EU, Norvég Alap)</t>
  </si>
  <si>
    <t>A Békés Megyei Önkormányzati Hivatal tervezett felhalmozási célú kiadásai 2009. évben</t>
  </si>
  <si>
    <t>2009. évi támogatás</t>
  </si>
  <si>
    <t>2009. évi ütem finanszírozása</t>
  </si>
  <si>
    <t>2008. évi fejlesztési előirányzat maradvány</t>
  </si>
  <si>
    <t>Repülőtér üzemeltetéséhez eszközbeszerzés</t>
  </si>
  <si>
    <t>Pathológia átalakítása</t>
  </si>
  <si>
    <t>2009. évi</t>
  </si>
  <si>
    <t>2009. évi átvett források</t>
  </si>
  <si>
    <t>Szakképzés a gazdaságért TIOP-3.1.1-08/1</t>
  </si>
  <si>
    <t>Szakképzés a gazdaságért TIOP pályázathoz kapcsolódó fejlesztés</t>
  </si>
  <si>
    <t xml:space="preserve"> Kollégiumi Centrum létesítése a Harruckern János Közoktatási Intézményben </t>
  </si>
  <si>
    <t>Telephely kialakítása irattározásra</t>
  </si>
  <si>
    <t>Tudásház és Könyvtár rekonstrukció</t>
  </si>
  <si>
    <t>Megyeháza hűtés-fűtés</t>
  </si>
  <si>
    <t>Részesedés vásárlás (Brüsszeli iroda alapítás)</t>
  </si>
  <si>
    <t>KEOP energetikai pályázat</t>
  </si>
  <si>
    <t>Gyula, Szentháromság u. mosoda, logisztikai fejlesztés</t>
  </si>
  <si>
    <t>ÖM támogatás Védemi Bizottság beruházási kiadásaira</t>
  </si>
  <si>
    <t>Informatikai eszközbeszerzésekre</t>
  </si>
  <si>
    <t>A szakképzés fejlesztése - pályázat</t>
  </si>
  <si>
    <t>Pándy Kálmán Kórház SO2 sürgősségi ellátás fejlesztése c. projekt</t>
  </si>
  <si>
    <t>DARFT-TEKI-2009 "Farkas Gyula Közoktatási Intézmény Békési faipari tanműhely fűtésének korszerűsítése"</t>
  </si>
  <si>
    <t>DARFT-LEKI-2009 "Hunyadi János Közoktatási Intézmény infrastrukturális fejlesztése - sportudvar kialakítás"</t>
  </si>
  <si>
    <t>Levéltár gyulai székhelyének felújítása</t>
  </si>
  <si>
    <t>A szakképzés fejlesztése - TAMOP pályázat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</si>
</sst>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2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2" fillId="0" borderId="1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center" wrapText="1"/>
    </xf>
    <xf numFmtId="3" fontId="1" fillId="0" borderId="24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3" sqref="A23"/>
    </sheetView>
  </sheetViews>
  <sheetFormatPr defaultColWidth="9.00390625" defaultRowHeight="12.75"/>
  <cols>
    <col min="1" max="1" width="87.00390625" style="0" customWidth="1"/>
    <col min="2" max="8" width="12.00390625" style="0" customWidth="1"/>
    <col min="9" max="42" width="13.75390625" style="0" customWidth="1"/>
  </cols>
  <sheetData>
    <row r="1" spans="1:8" ht="18.75">
      <c r="A1" s="42" t="s">
        <v>15</v>
      </c>
      <c r="B1" s="42"/>
      <c r="C1" s="42"/>
      <c r="D1" s="42"/>
      <c r="E1" s="42"/>
      <c r="F1" s="42"/>
      <c r="G1" s="42"/>
      <c r="H1" s="42"/>
    </row>
    <row r="2" ht="16.5" thickBot="1">
      <c r="H2" s="8" t="s">
        <v>5</v>
      </c>
    </row>
    <row r="3" spans="1:8" ht="16.5" thickBot="1">
      <c r="A3" s="43" t="s">
        <v>0</v>
      </c>
      <c r="B3" s="43" t="s">
        <v>1</v>
      </c>
      <c r="C3" s="46" t="s">
        <v>17</v>
      </c>
      <c r="D3" s="47"/>
      <c r="E3" s="47"/>
      <c r="F3" s="47"/>
      <c r="G3" s="48"/>
      <c r="H3" s="43" t="s">
        <v>3</v>
      </c>
    </row>
    <row r="4" spans="1:9" ht="16.5" thickBot="1">
      <c r="A4" s="43"/>
      <c r="B4" s="43"/>
      <c r="C4" s="43" t="s">
        <v>16</v>
      </c>
      <c r="D4" s="49" t="s">
        <v>22</v>
      </c>
      <c r="E4" s="49"/>
      <c r="F4" s="49" t="s">
        <v>2</v>
      </c>
      <c r="G4" s="49"/>
      <c r="H4" s="43"/>
      <c r="I4" s="10"/>
    </row>
    <row r="5" spans="1:8" ht="63.75" thickBot="1">
      <c r="A5" s="44"/>
      <c r="B5" s="44"/>
      <c r="C5" s="45"/>
      <c r="D5" s="19" t="s">
        <v>13</v>
      </c>
      <c r="E5" s="19" t="s">
        <v>14</v>
      </c>
      <c r="F5" s="7" t="s">
        <v>21</v>
      </c>
      <c r="G5" s="6" t="s">
        <v>18</v>
      </c>
      <c r="H5" s="44"/>
    </row>
    <row r="6" spans="1:8" ht="18" customHeight="1">
      <c r="A6" s="15" t="s">
        <v>8</v>
      </c>
      <c r="B6" s="16">
        <v>940265</v>
      </c>
      <c r="C6" s="16">
        <v>395250</v>
      </c>
      <c r="D6" s="16"/>
      <c r="E6" s="16">
        <v>395250</v>
      </c>
      <c r="F6" s="16"/>
      <c r="G6" s="16">
        <v>261962</v>
      </c>
      <c r="H6" s="4">
        <f>SUM(C6:G6)-E6</f>
        <v>657212</v>
      </c>
    </row>
    <row r="7" spans="1:11" ht="18" customHeight="1">
      <c r="A7" s="1" t="s">
        <v>19</v>
      </c>
      <c r="B7" s="3">
        <v>50000</v>
      </c>
      <c r="C7" s="3"/>
      <c r="D7" s="20"/>
      <c r="E7" s="3"/>
      <c r="F7" s="3">
        <v>50000</v>
      </c>
      <c r="G7" s="3"/>
      <c r="H7" s="4">
        <f>SUM(C7:G7)</f>
        <v>50000</v>
      </c>
      <c r="K7" s="9"/>
    </row>
    <row r="8" spans="1:11" ht="18" customHeight="1">
      <c r="A8" s="1" t="s">
        <v>23</v>
      </c>
      <c r="B8" s="3">
        <v>1000000</v>
      </c>
      <c r="C8" s="3">
        <v>103500</v>
      </c>
      <c r="D8" s="20"/>
      <c r="E8" s="3">
        <v>103500</v>
      </c>
      <c r="F8" s="3"/>
      <c r="G8" s="3">
        <v>11500</v>
      </c>
      <c r="H8" s="4">
        <f>SUM(C8:G8)-E8</f>
        <v>115000</v>
      </c>
      <c r="K8" s="9"/>
    </row>
    <row r="9" spans="1:11" ht="18" customHeight="1">
      <c r="A9" s="1" t="s">
        <v>24</v>
      </c>
      <c r="B9" s="3">
        <v>200000</v>
      </c>
      <c r="C9" s="3"/>
      <c r="D9" s="20"/>
      <c r="E9" s="3"/>
      <c r="F9" s="3"/>
      <c r="G9" s="3">
        <v>200000</v>
      </c>
      <c r="H9" s="4">
        <f aca="true" t="shared" si="0" ref="H9:H14">SUM(C9:G9)</f>
        <v>200000</v>
      </c>
      <c r="K9" s="9"/>
    </row>
    <row r="10" spans="1:11" ht="18" customHeight="1">
      <c r="A10" s="18" t="s">
        <v>27</v>
      </c>
      <c r="B10" s="3">
        <v>868000</v>
      </c>
      <c r="C10" s="3"/>
      <c r="D10" s="20"/>
      <c r="E10" s="3"/>
      <c r="F10" s="3"/>
      <c r="G10" s="3">
        <v>853000</v>
      </c>
      <c r="H10" s="4">
        <f t="shared" si="0"/>
        <v>853000</v>
      </c>
      <c r="K10" s="9"/>
    </row>
    <row r="11" spans="1:11" ht="18" customHeight="1">
      <c r="A11" s="11" t="s">
        <v>20</v>
      </c>
      <c r="B11" s="12">
        <v>600000</v>
      </c>
      <c r="C11" s="12"/>
      <c r="D11" s="12"/>
      <c r="E11" s="12"/>
      <c r="F11" s="12">
        <v>300000</v>
      </c>
      <c r="G11" s="12">
        <v>229000</v>
      </c>
      <c r="H11" s="4">
        <f t="shared" si="0"/>
        <v>529000</v>
      </c>
      <c r="K11" s="9"/>
    </row>
    <row r="12" spans="1:8" ht="18" customHeight="1">
      <c r="A12" s="1" t="s">
        <v>25</v>
      </c>
      <c r="B12" s="3">
        <v>646000</v>
      </c>
      <c r="C12" s="3"/>
      <c r="D12" s="3"/>
      <c r="E12" s="3"/>
      <c r="F12" s="14"/>
      <c r="G12" s="3">
        <v>360000</v>
      </c>
      <c r="H12" s="4">
        <f t="shared" si="0"/>
        <v>360000</v>
      </c>
    </row>
    <row r="13" spans="1:8" ht="18" customHeight="1">
      <c r="A13" s="1" t="s">
        <v>26</v>
      </c>
      <c r="B13" s="3">
        <v>350000</v>
      </c>
      <c r="C13" s="3"/>
      <c r="D13" s="3"/>
      <c r="E13" s="3"/>
      <c r="F13" s="14"/>
      <c r="G13" s="3">
        <v>320000</v>
      </c>
      <c r="H13" s="4">
        <f t="shared" si="0"/>
        <v>320000</v>
      </c>
    </row>
    <row r="14" spans="1:8" ht="18" customHeight="1" thickBot="1">
      <c r="A14" s="1" t="s">
        <v>4</v>
      </c>
      <c r="B14" s="3">
        <v>20000</v>
      </c>
      <c r="C14" s="3"/>
      <c r="D14" s="3"/>
      <c r="E14" s="3"/>
      <c r="F14" s="3"/>
      <c r="G14" s="3">
        <v>19500</v>
      </c>
      <c r="H14" s="4">
        <f t="shared" si="0"/>
        <v>19500</v>
      </c>
    </row>
    <row r="15" spans="1:8" ht="18" customHeight="1" thickBot="1">
      <c r="A15" s="2" t="s">
        <v>6</v>
      </c>
      <c r="B15" s="5">
        <f aca="true" t="shared" si="1" ref="B15:H15">SUM(B6:B14)</f>
        <v>4674265</v>
      </c>
      <c r="C15" s="5">
        <f t="shared" si="1"/>
        <v>498750</v>
      </c>
      <c r="D15" s="5">
        <f t="shared" si="1"/>
        <v>0</v>
      </c>
      <c r="E15" s="5">
        <f t="shared" si="1"/>
        <v>498750</v>
      </c>
      <c r="F15" s="5">
        <f t="shared" si="1"/>
        <v>350000</v>
      </c>
      <c r="G15" s="5">
        <f t="shared" si="1"/>
        <v>2254962</v>
      </c>
      <c r="H15" s="5">
        <f t="shared" si="1"/>
        <v>3103712</v>
      </c>
    </row>
  </sheetData>
  <sheetProtection/>
  <mergeCells count="8">
    <mergeCell ref="A1:H1"/>
    <mergeCell ref="A3:A5"/>
    <mergeCell ref="B3:B5"/>
    <mergeCell ref="H3:H5"/>
    <mergeCell ref="C4:C5"/>
    <mergeCell ref="C3:G3"/>
    <mergeCell ref="F4:G4"/>
    <mergeCell ref="D4:E4"/>
  </mergeCells>
  <printOptions horizontalCentered="1"/>
  <pageMargins left="0.3937007874015748" right="0.3937007874015748" top="1.8110236220472442" bottom="0.3937007874015748" header="0.3937007874015748" footer="0.35433070866141736"/>
  <pageSetup horizontalDpi="600" verticalDpi="600" orientation="landscape" paperSize="9" scale="82" r:id="rId1"/>
  <headerFooter alignWithMargins="0">
    <oddHeader>&amp;L"A" változat&amp;R&amp;12A költségvetési rendelettervezet  4/a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87.00390625" style="0" customWidth="1"/>
    <col min="2" max="8" width="12.00390625" style="0" customWidth="1"/>
    <col min="9" max="42" width="13.75390625" style="0" customWidth="1"/>
  </cols>
  <sheetData>
    <row r="1" spans="1:8" ht="18.75">
      <c r="A1" s="42" t="s">
        <v>15</v>
      </c>
      <c r="B1" s="42"/>
      <c r="C1" s="42"/>
      <c r="D1" s="42"/>
      <c r="E1" s="42"/>
      <c r="F1" s="42"/>
      <c r="G1" s="42"/>
      <c r="H1" s="42"/>
    </row>
    <row r="2" ht="16.5" thickBot="1">
      <c r="H2" s="8" t="s">
        <v>5</v>
      </c>
    </row>
    <row r="3" spans="1:8" ht="16.5" thickBot="1">
      <c r="A3" s="43" t="s">
        <v>0</v>
      </c>
      <c r="B3" s="43" t="s">
        <v>1</v>
      </c>
      <c r="C3" s="46" t="s">
        <v>17</v>
      </c>
      <c r="D3" s="47"/>
      <c r="E3" s="47"/>
      <c r="F3" s="47"/>
      <c r="G3" s="48"/>
      <c r="H3" s="43" t="s">
        <v>3</v>
      </c>
    </row>
    <row r="4" spans="1:9" ht="16.5" thickBot="1">
      <c r="A4" s="43"/>
      <c r="B4" s="43"/>
      <c r="C4" s="43" t="s">
        <v>16</v>
      </c>
      <c r="D4" s="49" t="s">
        <v>22</v>
      </c>
      <c r="E4" s="49"/>
      <c r="F4" s="49" t="s">
        <v>2</v>
      </c>
      <c r="G4" s="49"/>
      <c r="H4" s="43"/>
      <c r="I4" s="10"/>
    </row>
    <row r="5" spans="1:8" ht="63.75" thickBot="1">
      <c r="A5" s="44"/>
      <c r="B5" s="44"/>
      <c r="C5" s="45"/>
      <c r="D5" s="19" t="s">
        <v>13</v>
      </c>
      <c r="E5" s="19" t="s">
        <v>14</v>
      </c>
      <c r="F5" s="7" t="s">
        <v>21</v>
      </c>
      <c r="G5" s="6" t="s">
        <v>18</v>
      </c>
      <c r="H5" s="44"/>
    </row>
    <row r="6" spans="1:8" ht="18" customHeight="1">
      <c r="A6" s="23" t="s">
        <v>8</v>
      </c>
      <c r="B6" s="16">
        <v>940265</v>
      </c>
      <c r="C6" s="16">
        <v>395250</v>
      </c>
      <c r="D6" s="16"/>
      <c r="E6" s="16">
        <v>395250</v>
      </c>
      <c r="F6" s="16"/>
      <c r="G6" s="16">
        <v>261962</v>
      </c>
      <c r="H6" s="17">
        <f>SUM(C6:G6)-E6</f>
        <v>657212</v>
      </c>
    </row>
    <row r="7" spans="1:11" ht="18" customHeight="1">
      <c r="A7" s="24" t="s">
        <v>19</v>
      </c>
      <c r="B7" s="3">
        <v>50000</v>
      </c>
      <c r="C7" s="3"/>
      <c r="D7" s="20"/>
      <c r="E7" s="3"/>
      <c r="F7" s="3">
        <v>50000</v>
      </c>
      <c r="G7" s="3"/>
      <c r="H7" s="4">
        <f>SUM(C7:G7)</f>
        <v>50000</v>
      </c>
      <c r="K7" s="9"/>
    </row>
    <row r="8" spans="1:11" ht="18" customHeight="1">
      <c r="A8" s="24" t="s">
        <v>23</v>
      </c>
      <c r="B8" s="3">
        <v>1000000</v>
      </c>
      <c r="C8" s="3">
        <v>103500</v>
      </c>
      <c r="D8" s="20"/>
      <c r="E8" s="3">
        <v>103500</v>
      </c>
      <c r="F8" s="3"/>
      <c r="G8" s="3">
        <v>11500</v>
      </c>
      <c r="H8" s="4">
        <f>SUM(C8:G8)-E8</f>
        <v>115000</v>
      </c>
      <c r="K8" s="9"/>
    </row>
    <row r="9" spans="1:11" ht="18" customHeight="1">
      <c r="A9" s="24" t="s">
        <v>24</v>
      </c>
      <c r="B9" s="3">
        <v>200000</v>
      </c>
      <c r="C9" s="3"/>
      <c r="D9" s="20"/>
      <c r="E9" s="3"/>
      <c r="F9" s="3"/>
      <c r="G9" s="3">
        <v>200000</v>
      </c>
      <c r="H9" s="4">
        <f aca="true" t="shared" si="0" ref="H9:H23">SUM(C9:G9)</f>
        <v>200000</v>
      </c>
      <c r="K9" s="9"/>
    </row>
    <row r="10" spans="1:11" ht="18" customHeight="1">
      <c r="A10" s="25" t="s">
        <v>27</v>
      </c>
      <c r="B10" s="3">
        <v>868000</v>
      </c>
      <c r="C10" s="3"/>
      <c r="D10" s="20"/>
      <c r="E10" s="3"/>
      <c r="F10" s="3"/>
      <c r="G10" s="3">
        <v>853000</v>
      </c>
      <c r="H10" s="4">
        <f t="shared" si="0"/>
        <v>853000</v>
      </c>
      <c r="K10" s="9"/>
    </row>
    <row r="11" spans="1:11" ht="18" customHeight="1">
      <c r="A11" s="24" t="s">
        <v>20</v>
      </c>
      <c r="B11" s="12">
        <v>600000</v>
      </c>
      <c r="C11" s="12"/>
      <c r="D11" s="12"/>
      <c r="E11" s="12"/>
      <c r="F11" s="12">
        <v>300000</v>
      </c>
      <c r="G11" s="12">
        <v>229000</v>
      </c>
      <c r="H11" s="4">
        <f t="shared" si="0"/>
        <v>529000</v>
      </c>
      <c r="K11" s="9"/>
    </row>
    <row r="12" spans="1:8" ht="18" customHeight="1">
      <c r="A12" s="24" t="s">
        <v>25</v>
      </c>
      <c r="B12" s="3">
        <v>646000</v>
      </c>
      <c r="C12" s="3"/>
      <c r="D12" s="3"/>
      <c r="E12" s="3"/>
      <c r="F12" s="14"/>
      <c r="G12" s="3">
        <v>360000</v>
      </c>
      <c r="H12" s="4">
        <f t="shared" si="0"/>
        <v>360000</v>
      </c>
    </row>
    <row r="13" spans="1:8" ht="18" customHeight="1">
      <c r="A13" s="24" t="s">
        <v>26</v>
      </c>
      <c r="B13" s="3">
        <v>350000</v>
      </c>
      <c r="C13" s="3"/>
      <c r="D13" s="3"/>
      <c r="E13" s="3"/>
      <c r="F13" s="14"/>
      <c r="G13" s="3">
        <v>320000</v>
      </c>
      <c r="H13" s="4">
        <f t="shared" si="0"/>
        <v>320000</v>
      </c>
    </row>
    <row r="14" spans="1:8" s="29" customFormat="1" ht="18" customHeight="1">
      <c r="A14" s="25" t="s">
        <v>7</v>
      </c>
      <c r="B14" s="27">
        <v>948480</v>
      </c>
      <c r="C14" s="27"/>
      <c r="D14" s="27"/>
      <c r="E14" s="27"/>
      <c r="F14" s="27"/>
      <c r="G14" s="27">
        <v>20</v>
      </c>
      <c r="H14" s="30">
        <f t="shared" si="0"/>
        <v>20</v>
      </c>
    </row>
    <row r="15" spans="1:8" s="29" customFormat="1" ht="18" customHeight="1">
      <c r="A15" s="25" t="s">
        <v>9</v>
      </c>
      <c r="B15" s="21">
        <v>100000</v>
      </c>
      <c r="C15" s="21"/>
      <c r="D15" s="21"/>
      <c r="E15" s="21"/>
      <c r="F15" s="21">
        <v>19187</v>
      </c>
      <c r="G15" s="21">
        <v>2817</v>
      </c>
      <c r="H15" s="28">
        <f t="shared" si="0"/>
        <v>22004</v>
      </c>
    </row>
    <row r="16" spans="1:8" s="29" customFormat="1" ht="36.75" customHeight="1">
      <c r="A16" s="25" t="s">
        <v>11</v>
      </c>
      <c r="B16" s="22">
        <v>22550</v>
      </c>
      <c r="C16" s="22"/>
      <c r="D16" s="22"/>
      <c r="E16" s="22"/>
      <c r="F16" s="22"/>
      <c r="G16" s="22">
        <v>8252</v>
      </c>
      <c r="H16" s="28">
        <f t="shared" si="0"/>
        <v>8252</v>
      </c>
    </row>
    <row r="17" spans="1:8" s="29" customFormat="1" ht="37.5" customHeight="1">
      <c r="A17" s="25" t="s">
        <v>10</v>
      </c>
      <c r="B17" s="21">
        <v>30000</v>
      </c>
      <c r="C17" s="21"/>
      <c r="D17" s="21"/>
      <c r="E17" s="21"/>
      <c r="F17" s="21"/>
      <c r="G17" s="21">
        <v>13924</v>
      </c>
      <c r="H17" s="28">
        <f t="shared" si="0"/>
        <v>13924</v>
      </c>
    </row>
    <row r="18" spans="1:8" s="29" customFormat="1" ht="36.75" customHeight="1">
      <c r="A18" s="25" t="s">
        <v>12</v>
      </c>
      <c r="B18" s="21">
        <v>32000</v>
      </c>
      <c r="C18" s="21"/>
      <c r="D18" s="21"/>
      <c r="E18" s="21"/>
      <c r="F18" s="21"/>
      <c r="G18" s="21">
        <v>12800</v>
      </c>
      <c r="H18" s="28">
        <f t="shared" si="0"/>
        <v>12800</v>
      </c>
    </row>
    <row r="19" spans="1:8" s="29" customFormat="1" ht="18" customHeight="1">
      <c r="A19" s="25" t="s">
        <v>28</v>
      </c>
      <c r="B19" s="21">
        <v>270600</v>
      </c>
      <c r="C19" s="21"/>
      <c r="D19" s="21"/>
      <c r="E19" s="21"/>
      <c r="F19" s="21"/>
      <c r="G19" s="21">
        <v>270534</v>
      </c>
      <c r="H19" s="28">
        <f t="shared" si="0"/>
        <v>270534</v>
      </c>
    </row>
    <row r="20" spans="1:8" s="29" customFormat="1" ht="18" customHeight="1">
      <c r="A20" s="25" t="s">
        <v>30</v>
      </c>
      <c r="B20" s="21">
        <v>280000</v>
      </c>
      <c r="C20" s="21"/>
      <c r="D20" s="21"/>
      <c r="E20" s="21"/>
      <c r="F20" s="21">
        <v>152344</v>
      </c>
      <c r="G20" s="21"/>
      <c r="H20" s="28">
        <f t="shared" si="0"/>
        <v>152344</v>
      </c>
    </row>
    <row r="21" spans="1:8" s="29" customFormat="1" ht="18" customHeight="1">
      <c r="A21" s="25" t="s">
        <v>31</v>
      </c>
      <c r="B21" s="21">
        <v>500000</v>
      </c>
      <c r="C21" s="21"/>
      <c r="D21" s="21"/>
      <c r="E21" s="21"/>
      <c r="F21" s="21">
        <v>500000</v>
      </c>
      <c r="G21" s="21"/>
      <c r="H21" s="28">
        <f t="shared" si="0"/>
        <v>500000</v>
      </c>
    </row>
    <row r="22" spans="1:8" s="29" customFormat="1" ht="18" customHeight="1">
      <c r="A22" s="31" t="s">
        <v>29</v>
      </c>
      <c r="B22" s="22">
        <v>100</v>
      </c>
      <c r="C22" s="22"/>
      <c r="D22" s="22"/>
      <c r="E22" s="22"/>
      <c r="F22" s="22"/>
      <c r="G22" s="22">
        <v>100</v>
      </c>
      <c r="H22" s="30">
        <f t="shared" si="0"/>
        <v>100</v>
      </c>
    </row>
    <row r="23" spans="1:8" ht="18" customHeight="1" thickBot="1">
      <c r="A23" s="26" t="s">
        <v>4</v>
      </c>
      <c r="B23" s="3">
        <v>20000</v>
      </c>
      <c r="C23" s="3"/>
      <c r="D23" s="3"/>
      <c r="E23" s="3"/>
      <c r="F23" s="3"/>
      <c r="G23" s="3">
        <v>19500</v>
      </c>
      <c r="H23" s="13">
        <f t="shared" si="0"/>
        <v>19500</v>
      </c>
    </row>
    <row r="24" spans="1:8" ht="18" customHeight="1" thickBot="1">
      <c r="A24" s="2" t="s">
        <v>6</v>
      </c>
      <c r="B24" s="5">
        <f aca="true" t="shared" si="1" ref="B24:G24">SUM(B6:B23)</f>
        <v>6857995</v>
      </c>
      <c r="C24" s="5">
        <f t="shared" si="1"/>
        <v>498750</v>
      </c>
      <c r="D24" s="5">
        <f t="shared" si="1"/>
        <v>0</v>
      </c>
      <c r="E24" s="5">
        <f t="shared" si="1"/>
        <v>498750</v>
      </c>
      <c r="F24" s="5">
        <f t="shared" si="1"/>
        <v>1021531</v>
      </c>
      <c r="G24" s="5">
        <f t="shared" si="1"/>
        <v>2563409</v>
      </c>
      <c r="H24" s="32">
        <f>SUM(H6:H23)</f>
        <v>4083690</v>
      </c>
    </row>
  </sheetData>
  <sheetProtection/>
  <mergeCells count="8">
    <mergeCell ref="A1:H1"/>
    <mergeCell ref="A3:A5"/>
    <mergeCell ref="B3:B5"/>
    <mergeCell ref="H3:H5"/>
    <mergeCell ref="C4:C5"/>
    <mergeCell ref="C3:G3"/>
    <mergeCell ref="F4:G4"/>
    <mergeCell ref="D4:E4"/>
  </mergeCells>
  <printOptions horizontalCentered="1"/>
  <pageMargins left="0.3937007874015748" right="0.3937007874015748" top="1.1811023622047245" bottom="0.3937007874015748" header="0.3937007874015748" footer="0.35433070866141736"/>
  <pageSetup horizontalDpi="600" verticalDpi="600" orientation="landscape" paperSize="9" scale="82" r:id="rId1"/>
  <headerFooter alignWithMargins="0">
    <oddHeader>&amp;R&amp;12&amp;X*&amp;XA 2/2009. (II. 13.) KT. sz. rendelet  4/a számú melléklete</oddHeader>
    <oddFooter>&amp;L*Módosította a 9/2009. (V. 22.) KT. sz. rendelet 7. §-a. Hatályos 2009. május 22-től.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87.00390625" style="0" customWidth="1"/>
    <col min="2" max="8" width="12.00390625" style="0" customWidth="1"/>
    <col min="9" max="42" width="13.75390625" style="0" customWidth="1"/>
  </cols>
  <sheetData>
    <row r="1" spans="1:8" ht="18.75">
      <c r="A1" s="42" t="s">
        <v>15</v>
      </c>
      <c r="B1" s="42"/>
      <c r="C1" s="42"/>
      <c r="D1" s="42"/>
      <c r="E1" s="42"/>
      <c r="F1" s="42"/>
      <c r="G1" s="42"/>
      <c r="H1" s="42"/>
    </row>
    <row r="2" ht="16.5" thickBot="1">
      <c r="H2" s="8" t="s">
        <v>5</v>
      </c>
    </row>
    <row r="3" spans="1:8" ht="16.5" thickBot="1">
      <c r="A3" s="43" t="s">
        <v>0</v>
      </c>
      <c r="B3" s="43" t="s">
        <v>1</v>
      </c>
      <c r="C3" s="46" t="s">
        <v>17</v>
      </c>
      <c r="D3" s="47"/>
      <c r="E3" s="47"/>
      <c r="F3" s="47"/>
      <c r="G3" s="48"/>
      <c r="H3" s="43" t="s">
        <v>3</v>
      </c>
    </row>
    <row r="4" spans="1:9" ht="16.5" thickBot="1">
      <c r="A4" s="43"/>
      <c r="B4" s="43"/>
      <c r="C4" s="43" t="s">
        <v>16</v>
      </c>
      <c r="D4" s="49" t="s">
        <v>22</v>
      </c>
      <c r="E4" s="49"/>
      <c r="F4" s="49" t="s">
        <v>2</v>
      </c>
      <c r="G4" s="49"/>
      <c r="H4" s="43"/>
      <c r="I4" s="10"/>
    </row>
    <row r="5" spans="1:8" ht="63.75" thickBot="1">
      <c r="A5" s="44"/>
      <c r="B5" s="44"/>
      <c r="C5" s="45"/>
      <c r="D5" s="19" t="s">
        <v>13</v>
      </c>
      <c r="E5" s="19" t="s">
        <v>14</v>
      </c>
      <c r="F5" s="7" t="s">
        <v>21</v>
      </c>
      <c r="G5" s="6" t="s">
        <v>18</v>
      </c>
      <c r="H5" s="44"/>
    </row>
    <row r="6" spans="1:8" ht="18" customHeight="1">
      <c r="A6" s="23" t="s">
        <v>8</v>
      </c>
      <c r="B6" s="16">
        <v>940265</v>
      </c>
      <c r="C6" s="16">
        <v>395250</v>
      </c>
      <c r="D6" s="16"/>
      <c r="E6" s="16">
        <v>395250</v>
      </c>
      <c r="F6" s="16"/>
      <c r="G6" s="16">
        <v>261962</v>
      </c>
      <c r="H6" s="17">
        <f>SUM(C6:G6)-E6</f>
        <v>657212</v>
      </c>
    </row>
    <row r="7" spans="1:11" ht="18" customHeight="1">
      <c r="A7" s="24" t="s">
        <v>19</v>
      </c>
      <c r="B7" s="3">
        <v>50000</v>
      </c>
      <c r="C7" s="3"/>
      <c r="D7" s="20"/>
      <c r="E7" s="3"/>
      <c r="F7" s="3">
        <v>50000</v>
      </c>
      <c r="G7" s="3"/>
      <c r="H7" s="4">
        <f>SUM(C7:G7)</f>
        <v>50000</v>
      </c>
      <c r="K7" s="9"/>
    </row>
    <row r="8" spans="1:11" ht="18" customHeight="1">
      <c r="A8" s="24" t="s">
        <v>23</v>
      </c>
      <c r="B8" s="3">
        <v>1000000</v>
      </c>
      <c r="C8" s="3">
        <v>103500</v>
      </c>
      <c r="D8" s="20"/>
      <c r="E8" s="3">
        <v>103500</v>
      </c>
      <c r="F8" s="3"/>
      <c r="G8" s="3">
        <v>11500</v>
      </c>
      <c r="H8" s="4">
        <f>SUM(C8:G8)-E8</f>
        <v>115000</v>
      </c>
      <c r="K8" s="9"/>
    </row>
    <row r="9" spans="1:11" ht="18" customHeight="1">
      <c r="A9" s="24" t="s">
        <v>34</v>
      </c>
      <c r="B9" s="3">
        <v>200000</v>
      </c>
      <c r="C9" s="3"/>
      <c r="D9" s="20"/>
      <c r="E9" s="3"/>
      <c r="F9" s="3"/>
      <c r="G9" s="3">
        <v>200000</v>
      </c>
      <c r="H9" s="4">
        <f aca="true" t="shared" si="0" ref="H9:H25">SUM(C9:G9)</f>
        <v>200000</v>
      </c>
      <c r="K9" s="9"/>
    </row>
    <row r="10" spans="1:11" ht="18" customHeight="1">
      <c r="A10" s="25" t="s">
        <v>27</v>
      </c>
      <c r="B10" s="3">
        <v>868000</v>
      </c>
      <c r="C10" s="3"/>
      <c r="D10" s="20"/>
      <c r="E10" s="3"/>
      <c r="F10" s="3"/>
      <c r="G10" s="3">
        <v>853000</v>
      </c>
      <c r="H10" s="4">
        <f t="shared" si="0"/>
        <v>853000</v>
      </c>
      <c r="K10" s="9"/>
    </row>
    <row r="11" spans="1:11" ht="18" customHeight="1">
      <c r="A11" s="24" t="s">
        <v>20</v>
      </c>
      <c r="B11" s="12">
        <v>600000</v>
      </c>
      <c r="C11" s="12"/>
      <c r="D11" s="12"/>
      <c r="E11" s="12"/>
      <c r="F11" s="12">
        <v>300000</v>
      </c>
      <c r="G11" s="12">
        <v>229000</v>
      </c>
      <c r="H11" s="4">
        <f t="shared" si="0"/>
        <v>529000</v>
      </c>
      <c r="K11" s="9"/>
    </row>
    <row r="12" spans="1:8" ht="18" customHeight="1">
      <c r="A12" s="24" t="s">
        <v>25</v>
      </c>
      <c r="B12" s="3">
        <v>646000</v>
      </c>
      <c r="C12" s="3"/>
      <c r="D12" s="3"/>
      <c r="E12" s="3"/>
      <c r="F12" s="14">
        <v>-9720</v>
      </c>
      <c r="G12" s="3">
        <v>360000</v>
      </c>
      <c r="H12" s="4">
        <f t="shared" si="0"/>
        <v>350280</v>
      </c>
    </row>
    <row r="13" spans="1:8" ht="18" customHeight="1">
      <c r="A13" s="24" t="s">
        <v>26</v>
      </c>
      <c r="B13" s="3">
        <v>350000</v>
      </c>
      <c r="C13" s="3"/>
      <c r="D13" s="3"/>
      <c r="E13" s="3"/>
      <c r="F13" s="14"/>
      <c r="G13" s="3">
        <v>320000</v>
      </c>
      <c r="H13" s="4">
        <f t="shared" si="0"/>
        <v>320000</v>
      </c>
    </row>
    <row r="14" spans="1:8" s="29" customFormat="1" ht="18" customHeight="1">
      <c r="A14" s="25" t="s">
        <v>7</v>
      </c>
      <c r="B14" s="27">
        <v>948480</v>
      </c>
      <c r="C14" s="27">
        <v>12</v>
      </c>
      <c r="D14" s="27"/>
      <c r="E14" s="27"/>
      <c r="F14" s="27"/>
      <c r="G14" s="27">
        <v>20</v>
      </c>
      <c r="H14" s="30">
        <f t="shared" si="0"/>
        <v>32</v>
      </c>
    </row>
    <row r="15" spans="1:8" s="29" customFormat="1" ht="18" customHeight="1">
      <c r="A15" s="25" t="s">
        <v>9</v>
      </c>
      <c r="B15" s="21">
        <v>100000</v>
      </c>
      <c r="C15" s="21"/>
      <c r="D15" s="21"/>
      <c r="E15" s="21"/>
      <c r="F15" s="21">
        <v>19187</v>
      </c>
      <c r="G15" s="21">
        <v>2817</v>
      </c>
      <c r="H15" s="28">
        <f t="shared" si="0"/>
        <v>22004</v>
      </c>
    </row>
    <row r="16" spans="1:8" s="29" customFormat="1" ht="36.75" customHeight="1">
      <c r="A16" s="25" t="s">
        <v>11</v>
      </c>
      <c r="B16" s="22">
        <v>22550</v>
      </c>
      <c r="C16" s="22">
        <v>13500</v>
      </c>
      <c r="D16" s="22"/>
      <c r="E16" s="22"/>
      <c r="F16" s="22"/>
      <c r="G16" s="22">
        <v>8252</v>
      </c>
      <c r="H16" s="28">
        <f t="shared" si="0"/>
        <v>21752</v>
      </c>
    </row>
    <row r="17" spans="1:8" s="29" customFormat="1" ht="37.5" customHeight="1">
      <c r="A17" s="25" t="s">
        <v>10</v>
      </c>
      <c r="B17" s="21">
        <v>30000</v>
      </c>
      <c r="C17" s="21">
        <v>17992</v>
      </c>
      <c r="D17" s="21"/>
      <c r="E17" s="21"/>
      <c r="F17" s="21"/>
      <c r="G17" s="21">
        <v>13924</v>
      </c>
      <c r="H17" s="28">
        <f t="shared" si="0"/>
        <v>31916</v>
      </c>
    </row>
    <row r="18" spans="1:8" s="29" customFormat="1" ht="18" customHeight="1">
      <c r="A18" s="25" t="s">
        <v>28</v>
      </c>
      <c r="B18" s="21">
        <v>270600</v>
      </c>
      <c r="C18" s="21"/>
      <c r="D18" s="21"/>
      <c r="E18" s="21"/>
      <c r="F18" s="21"/>
      <c r="G18" s="21">
        <v>270534</v>
      </c>
      <c r="H18" s="28">
        <f t="shared" si="0"/>
        <v>270534</v>
      </c>
    </row>
    <row r="19" spans="1:8" s="29" customFormat="1" ht="18" customHeight="1">
      <c r="A19" s="25" t="s">
        <v>30</v>
      </c>
      <c r="B19" s="21">
        <v>280000</v>
      </c>
      <c r="C19" s="21"/>
      <c r="D19" s="21"/>
      <c r="E19" s="21"/>
      <c r="F19" s="21">
        <v>152344</v>
      </c>
      <c r="G19" s="21"/>
      <c r="H19" s="28">
        <f t="shared" si="0"/>
        <v>152344</v>
      </c>
    </row>
    <row r="20" spans="1:8" s="29" customFormat="1" ht="18" customHeight="1">
      <c r="A20" s="25" t="s">
        <v>31</v>
      </c>
      <c r="B20" s="21">
        <v>500000</v>
      </c>
      <c r="C20" s="21"/>
      <c r="D20" s="21"/>
      <c r="E20" s="21"/>
      <c r="F20" s="21">
        <v>500000</v>
      </c>
      <c r="G20" s="21"/>
      <c r="H20" s="28">
        <f t="shared" si="0"/>
        <v>500000</v>
      </c>
    </row>
    <row r="21" spans="1:8" s="29" customFormat="1" ht="18" customHeight="1">
      <c r="A21" s="31" t="s">
        <v>29</v>
      </c>
      <c r="B21" s="21">
        <v>100</v>
      </c>
      <c r="C21" s="21"/>
      <c r="D21" s="21"/>
      <c r="E21" s="21"/>
      <c r="F21" s="21"/>
      <c r="G21" s="21">
        <v>100</v>
      </c>
      <c r="H21" s="30">
        <f t="shared" si="0"/>
        <v>100</v>
      </c>
    </row>
    <row r="22" spans="1:8" s="29" customFormat="1" ht="18" customHeight="1">
      <c r="A22" s="25" t="s">
        <v>32</v>
      </c>
      <c r="B22" s="21">
        <v>500</v>
      </c>
      <c r="C22" s="21">
        <v>500</v>
      </c>
      <c r="D22" s="21"/>
      <c r="E22" s="21"/>
      <c r="F22" s="21"/>
      <c r="G22" s="21"/>
      <c r="H22" s="30">
        <f>SUM(C22:G22)</f>
        <v>500</v>
      </c>
    </row>
    <row r="23" spans="1:8" s="29" customFormat="1" ht="18" customHeight="1">
      <c r="A23" s="25" t="s">
        <v>35</v>
      </c>
      <c r="B23" s="21">
        <v>559551</v>
      </c>
      <c r="C23" s="21"/>
      <c r="D23" s="21"/>
      <c r="E23" s="21"/>
      <c r="F23" s="21">
        <v>59955</v>
      </c>
      <c r="G23" s="21"/>
      <c r="H23" s="30">
        <f>SUM(C23:G23)</f>
        <v>59955</v>
      </c>
    </row>
    <row r="24" spans="1:8" s="29" customFormat="1" ht="18" customHeight="1">
      <c r="A24" s="25" t="s">
        <v>33</v>
      </c>
      <c r="B24" s="21">
        <v>435000</v>
      </c>
      <c r="C24" s="21"/>
      <c r="D24" s="21"/>
      <c r="E24" s="21"/>
      <c r="F24" s="21">
        <v>435000</v>
      </c>
      <c r="G24" s="21"/>
      <c r="H24" s="30">
        <f>SUM(C24:G24)</f>
        <v>435000</v>
      </c>
    </row>
    <row r="25" spans="1:8" ht="18" customHeight="1" thickBot="1">
      <c r="A25" s="26" t="s">
        <v>4</v>
      </c>
      <c r="B25" s="3">
        <v>20000</v>
      </c>
      <c r="C25" s="3"/>
      <c r="D25" s="3"/>
      <c r="E25" s="3"/>
      <c r="F25" s="3"/>
      <c r="G25" s="3">
        <v>19500</v>
      </c>
      <c r="H25" s="13">
        <f t="shared" si="0"/>
        <v>19500</v>
      </c>
    </row>
    <row r="26" spans="1:8" ht="18" customHeight="1" thickBot="1">
      <c r="A26" s="2" t="s">
        <v>6</v>
      </c>
      <c r="B26" s="5">
        <f aca="true" t="shared" si="1" ref="B26:H26">SUM(B6:B25)</f>
        <v>7821046</v>
      </c>
      <c r="C26" s="5">
        <f t="shared" si="1"/>
        <v>530754</v>
      </c>
      <c r="D26" s="5">
        <f t="shared" si="1"/>
        <v>0</v>
      </c>
      <c r="E26" s="5">
        <f t="shared" si="1"/>
        <v>498750</v>
      </c>
      <c r="F26" s="5">
        <f t="shared" si="1"/>
        <v>1506766</v>
      </c>
      <c r="G26" s="5">
        <f t="shared" si="1"/>
        <v>2550609</v>
      </c>
      <c r="H26" s="32">
        <f t="shared" si="1"/>
        <v>4588129</v>
      </c>
    </row>
  </sheetData>
  <sheetProtection/>
  <mergeCells count="8">
    <mergeCell ref="A1:H1"/>
    <mergeCell ref="A3:A5"/>
    <mergeCell ref="B3:B5"/>
    <mergeCell ref="H3:H5"/>
    <mergeCell ref="C4:C5"/>
    <mergeCell ref="C3:G3"/>
    <mergeCell ref="F4:G4"/>
    <mergeCell ref="D4:E4"/>
  </mergeCells>
  <printOptions horizontalCentered="1"/>
  <pageMargins left="0.3937007874015748" right="0.3937007874015748" top="1.1811023622047245" bottom="0.3937007874015748" header="0.3937007874015748" footer="0.35433070866141736"/>
  <pageSetup horizontalDpi="600" verticalDpi="600" orientation="landscape" paperSize="9" scale="82" r:id="rId1"/>
  <headerFooter alignWithMargins="0">
    <oddHeader>&amp;R&amp;12A költségvetési rendelettervezet  4/a számú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7">
      <selection activeCell="A16" sqref="A16"/>
    </sheetView>
  </sheetViews>
  <sheetFormatPr defaultColWidth="9.00390625" defaultRowHeight="12.75"/>
  <cols>
    <col min="1" max="1" width="87.00390625" style="0" customWidth="1"/>
    <col min="2" max="6" width="12.00390625" style="0" customWidth="1"/>
    <col min="7" max="7" width="13.875" style="0" customWidth="1"/>
    <col min="8" max="8" width="12.00390625" style="0" customWidth="1"/>
    <col min="9" max="42" width="13.75390625" style="0" customWidth="1"/>
  </cols>
  <sheetData>
    <row r="1" spans="1:8" ht="18.75">
      <c r="A1" s="42" t="s">
        <v>15</v>
      </c>
      <c r="B1" s="42"/>
      <c r="C1" s="42"/>
      <c r="D1" s="42"/>
      <c r="E1" s="42"/>
      <c r="F1" s="42"/>
      <c r="G1" s="42"/>
      <c r="H1" s="42"/>
    </row>
    <row r="2" ht="16.5" thickBot="1">
      <c r="H2" s="8" t="s">
        <v>5</v>
      </c>
    </row>
    <row r="3" spans="1:8" ht="16.5" thickBot="1">
      <c r="A3" s="43" t="s">
        <v>0</v>
      </c>
      <c r="B3" s="43" t="s">
        <v>1</v>
      </c>
      <c r="C3" s="46" t="s">
        <v>17</v>
      </c>
      <c r="D3" s="47"/>
      <c r="E3" s="47"/>
      <c r="F3" s="47"/>
      <c r="G3" s="48"/>
      <c r="H3" s="43" t="s">
        <v>3</v>
      </c>
    </row>
    <row r="4" spans="1:9" ht="16.5" thickBot="1">
      <c r="A4" s="43"/>
      <c r="B4" s="43"/>
      <c r="C4" s="43" t="s">
        <v>16</v>
      </c>
      <c r="D4" s="49" t="s">
        <v>22</v>
      </c>
      <c r="E4" s="49"/>
      <c r="F4" s="49" t="s">
        <v>2</v>
      </c>
      <c r="G4" s="49"/>
      <c r="H4" s="43"/>
      <c r="I4" s="10"/>
    </row>
    <row r="5" spans="1:8" ht="60.75" customHeight="1" thickBot="1">
      <c r="A5" s="44"/>
      <c r="B5" s="44"/>
      <c r="C5" s="45"/>
      <c r="D5" s="19" t="s">
        <v>13</v>
      </c>
      <c r="E5" s="19" t="s">
        <v>14</v>
      </c>
      <c r="F5" s="7" t="s">
        <v>21</v>
      </c>
      <c r="G5" s="33" t="s">
        <v>18</v>
      </c>
      <c r="H5" s="44"/>
    </row>
    <row r="6" spans="1:8" ht="18" customHeight="1">
      <c r="A6" s="23" t="s">
        <v>8</v>
      </c>
      <c r="B6" s="16">
        <v>940265</v>
      </c>
      <c r="C6" s="16">
        <v>395250</v>
      </c>
      <c r="D6" s="16"/>
      <c r="E6" s="16">
        <v>395250</v>
      </c>
      <c r="F6" s="16"/>
      <c r="G6" s="16">
        <v>261962</v>
      </c>
      <c r="H6" s="17">
        <f>SUM(C6:G6)-E6</f>
        <v>657212</v>
      </c>
    </row>
    <row r="7" spans="1:11" ht="18" customHeight="1">
      <c r="A7" s="24" t="s">
        <v>19</v>
      </c>
      <c r="B7" s="3">
        <v>50000</v>
      </c>
      <c r="C7" s="3"/>
      <c r="D7" s="20"/>
      <c r="E7" s="3"/>
      <c r="F7" s="3">
        <v>50000</v>
      </c>
      <c r="G7" s="3"/>
      <c r="H7" s="4">
        <f>SUM(C7:G7)</f>
        <v>50000</v>
      </c>
      <c r="K7" s="9"/>
    </row>
    <row r="8" spans="1:11" ht="18" customHeight="1">
      <c r="A8" s="24" t="s">
        <v>23</v>
      </c>
      <c r="B8" s="3">
        <v>1000000</v>
      </c>
      <c r="C8" s="3">
        <v>103500</v>
      </c>
      <c r="D8" s="20"/>
      <c r="E8" s="3">
        <v>103500</v>
      </c>
      <c r="F8" s="3"/>
      <c r="G8" s="3">
        <v>11500</v>
      </c>
      <c r="H8" s="4">
        <f>SUM(C8:G8)-E8</f>
        <v>115000</v>
      </c>
      <c r="K8" s="9"/>
    </row>
    <row r="9" spans="1:11" ht="18" customHeight="1">
      <c r="A9" s="24" t="s">
        <v>34</v>
      </c>
      <c r="B9" s="3">
        <v>200000</v>
      </c>
      <c r="C9" s="3"/>
      <c r="D9" s="20"/>
      <c r="E9" s="3"/>
      <c r="F9" s="3"/>
      <c r="G9" s="3">
        <v>200000</v>
      </c>
      <c r="H9" s="4">
        <f aca="true" t="shared" si="0" ref="H9:H28">SUM(C9:G9)</f>
        <v>200000</v>
      </c>
      <c r="K9" s="9"/>
    </row>
    <row r="10" spans="1:11" ht="18" customHeight="1">
      <c r="A10" s="25" t="s">
        <v>27</v>
      </c>
      <c r="B10" s="3">
        <v>868000</v>
      </c>
      <c r="C10" s="3"/>
      <c r="D10" s="20"/>
      <c r="E10" s="3"/>
      <c r="F10" s="3">
        <v>12954</v>
      </c>
      <c r="G10" s="3">
        <v>853000</v>
      </c>
      <c r="H10" s="4">
        <f t="shared" si="0"/>
        <v>865954</v>
      </c>
      <c r="K10" s="9"/>
    </row>
    <row r="11" spans="1:11" ht="18" customHeight="1">
      <c r="A11" s="24" t="s">
        <v>20</v>
      </c>
      <c r="B11" s="12">
        <v>600000</v>
      </c>
      <c r="C11" s="12"/>
      <c r="D11" s="12"/>
      <c r="E11" s="12"/>
      <c r="F11" s="12">
        <v>300000</v>
      </c>
      <c r="G11" s="12">
        <v>229000</v>
      </c>
      <c r="H11" s="4">
        <f t="shared" si="0"/>
        <v>529000</v>
      </c>
      <c r="K11" s="9"/>
    </row>
    <row r="12" spans="1:8" ht="18" customHeight="1">
      <c r="A12" s="24" t="s">
        <v>25</v>
      </c>
      <c r="B12" s="3">
        <v>646000</v>
      </c>
      <c r="C12" s="3"/>
      <c r="D12" s="3"/>
      <c r="E12" s="3"/>
      <c r="F12" s="14">
        <f>-9720-12861</f>
        <v>-22581</v>
      </c>
      <c r="G12" s="3">
        <v>360000</v>
      </c>
      <c r="H12" s="4">
        <f t="shared" si="0"/>
        <v>337419</v>
      </c>
    </row>
    <row r="13" spans="1:8" ht="18" customHeight="1">
      <c r="A13" s="24" t="s">
        <v>26</v>
      </c>
      <c r="B13" s="3">
        <v>350000</v>
      </c>
      <c r="C13" s="3"/>
      <c r="D13" s="3"/>
      <c r="E13" s="3"/>
      <c r="F13" s="14"/>
      <c r="G13" s="3">
        <v>320000</v>
      </c>
      <c r="H13" s="4">
        <f t="shared" si="0"/>
        <v>320000</v>
      </c>
    </row>
    <row r="14" spans="1:8" s="29" customFormat="1" ht="18" customHeight="1">
      <c r="A14" s="25" t="s">
        <v>7</v>
      </c>
      <c r="B14" s="27">
        <v>948480</v>
      </c>
      <c r="C14" s="27">
        <v>12</v>
      </c>
      <c r="D14" s="27"/>
      <c r="E14" s="27"/>
      <c r="F14" s="27"/>
      <c r="G14" s="27">
        <v>20</v>
      </c>
      <c r="H14" s="30">
        <f t="shared" si="0"/>
        <v>32</v>
      </c>
    </row>
    <row r="15" spans="1:8" s="29" customFormat="1" ht="18" customHeight="1">
      <c r="A15" s="25" t="s">
        <v>9</v>
      </c>
      <c r="B15" s="21">
        <v>100000</v>
      </c>
      <c r="C15" s="21"/>
      <c r="D15" s="21"/>
      <c r="E15" s="21"/>
      <c r="F15" s="21">
        <v>19187</v>
      </c>
      <c r="G15" s="21">
        <v>2817</v>
      </c>
      <c r="H15" s="28">
        <f t="shared" si="0"/>
        <v>22004</v>
      </c>
    </row>
    <row r="16" spans="1:8" s="29" customFormat="1" ht="29.25" customHeight="1">
      <c r="A16" s="34" t="s">
        <v>11</v>
      </c>
      <c r="B16" s="22">
        <v>22550</v>
      </c>
      <c r="C16" s="22">
        <v>13500</v>
      </c>
      <c r="D16" s="22"/>
      <c r="E16" s="22"/>
      <c r="F16" s="22"/>
      <c r="G16" s="22">
        <v>8252</v>
      </c>
      <c r="H16" s="28">
        <f t="shared" si="0"/>
        <v>21752</v>
      </c>
    </row>
    <row r="17" spans="1:8" s="29" customFormat="1" ht="22.5" customHeight="1">
      <c r="A17" s="25" t="s">
        <v>10</v>
      </c>
      <c r="B17" s="21">
        <v>30000</v>
      </c>
      <c r="C17" s="21">
        <v>17992</v>
      </c>
      <c r="D17" s="21"/>
      <c r="E17" s="21"/>
      <c r="F17" s="21"/>
      <c r="G17" s="21">
        <v>13924</v>
      </c>
      <c r="H17" s="28">
        <f t="shared" si="0"/>
        <v>31916</v>
      </c>
    </row>
    <row r="18" spans="1:8" s="29" customFormat="1" ht="18" customHeight="1">
      <c r="A18" s="25" t="s">
        <v>28</v>
      </c>
      <c r="B18" s="21">
        <v>270600</v>
      </c>
      <c r="C18" s="21"/>
      <c r="D18" s="21"/>
      <c r="E18" s="21"/>
      <c r="F18" s="21"/>
      <c r="G18" s="21">
        <v>270534</v>
      </c>
      <c r="H18" s="28">
        <f t="shared" si="0"/>
        <v>270534</v>
      </c>
    </row>
    <row r="19" spans="1:8" s="29" customFormat="1" ht="18" customHeight="1">
      <c r="A19" s="25" t="s">
        <v>30</v>
      </c>
      <c r="B19" s="21">
        <v>280000</v>
      </c>
      <c r="C19" s="21"/>
      <c r="D19" s="21"/>
      <c r="E19" s="21"/>
      <c r="F19" s="21">
        <f>152344-12200</f>
        <v>140144</v>
      </c>
      <c r="G19" s="21"/>
      <c r="H19" s="28">
        <f t="shared" si="0"/>
        <v>140144</v>
      </c>
    </row>
    <row r="20" spans="1:8" s="29" customFormat="1" ht="18" customHeight="1">
      <c r="A20" s="25" t="s">
        <v>31</v>
      </c>
      <c r="B20" s="21">
        <v>500000</v>
      </c>
      <c r="C20" s="21"/>
      <c r="D20" s="21"/>
      <c r="E20" s="21"/>
      <c r="F20" s="21">
        <v>500000</v>
      </c>
      <c r="G20" s="21"/>
      <c r="H20" s="28">
        <f t="shared" si="0"/>
        <v>500000</v>
      </c>
    </row>
    <row r="21" spans="1:8" s="29" customFormat="1" ht="18" customHeight="1">
      <c r="A21" s="31" t="s">
        <v>29</v>
      </c>
      <c r="B21" s="21">
        <v>100</v>
      </c>
      <c r="C21" s="21"/>
      <c r="D21" s="21"/>
      <c r="E21" s="21"/>
      <c r="F21" s="21"/>
      <c r="G21" s="21">
        <v>100</v>
      </c>
      <c r="H21" s="30">
        <f t="shared" si="0"/>
        <v>100</v>
      </c>
    </row>
    <row r="22" spans="1:8" s="39" customFormat="1" ht="18" customHeight="1">
      <c r="A22" s="36" t="s">
        <v>38</v>
      </c>
      <c r="B22" s="37">
        <v>12200</v>
      </c>
      <c r="C22" s="37"/>
      <c r="D22" s="37"/>
      <c r="E22" s="37"/>
      <c r="F22" s="37">
        <v>12200</v>
      </c>
      <c r="G22" s="37"/>
      <c r="H22" s="38">
        <f t="shared" si="0"/>
        <v>12200</v>
      </c>
    </row>
    <row r="23" spans="1:8" s="29" customFormat="1" ht="18" customHeight="1">
      <c r="A23" s="25" t="s">
        <v>32</v>
      </c>
      <c r="B23" s="21">
        <v>500</v>
      </c>
      <c r="C23" s="21">
        <v>500</v>
      </c>
      <c r="D23" s="21"/>
      <c r="E23" s="21"/>
      <c r="F23" s="21"/>
      <c r="G23" s="21"/>
      <c r="H23" s="30">
        <f>SUM(C23:G23)</f>
        <v>500</v>
      </c>
    </row>
    <row r="24" spans="1:8" s="29" customFormat="1" ht="18" customHeight="1">
      <c r="A24" s="25" t="s">
        <v>35</v>
      </c>
      <c r="B24" s="21">
        <v>559551</v>
      </c>
      <c r="C24" s="21"/>
      <c r="D24" s="21"/>
      <c r="E24" s="21"/>
      <c r="F24" s="21">
        <v>59955</v>
      </c>
      <c r="G24" s="21"/>
      <c r="H24" s="30">
        <f>SUM(C24:G24)</f>
        <v>59955</v>
      </c>
    </row>
    <row r="25" spans="1:8" s="29" customFormat="1" ht="18" customHeight="1">
      <c r="A25" s="25" t="s">
        <v>33</v>
      </c>
      <c r="B25" s="21">
        <v>435000</v>
      </c>
      <c r="C25" s="21"/>
      <c r="D25" s="21"/>
      <c r="E25" s="21"/>
      <c r="F25" s="21">
        <v>435000</v>
      </c>
      <c r="G25" s="21"/>
      <c r="H25" s="30">
        <f>SUM(C25:G25)</f>
        <v>435000</v>
      </c>
    </row>
    <row r="26" spans="1:8" s="29" customFormat="1" ht="32.25" customHeight="1">
      <c r="A26" s="35" t="s">
        <v>36</v>
      </c>
      <c r="B26" s="21">
        <v>23744</v>
      </c>
      <c r="C26" s="21">
        <v>20000</v>
      </c>
      <c r="D26" s="21">
        <v>20000</v>
      </c>
      <c r="E26" s="21"/>
      <c r="F26" s="21">
        <v>3744</v>
      </c>
      <c r="G26" s="21"/>
      <c r="H26" s="30">
        <f>SUM(C26:G26)-D26</f>
        <v>23744</v>
      </c>
    </row>
    <row r="27" spans="1:8" s="29" customFormat="1" ht="31.5" customHeight="1">
      <c r="A27" s="35" t="s">
        <v>37</v>
      </c>
      <c r="B27" s="21">
        <v>27152</v>
      </c>
      <c r="C27" s="21">
        <v>11000</v>
      </c>
      <c r="D27" s="21">
        <v>11000</v>
      </c>
      <c r="E27" s="21"/>
      <c r="F27" s="21">
        <v>16152</v>
      </c>
      <c r="G27" s="21"/>
      <c r="H27" s="30">
        <f>SUM(C27:G27)-D27</f>
        <v>27152</v>
      </c>
    </row>
    <row r="28" spans="1:8" ht="18" customHeight="1" thickBot="1">
      <c r="A28" s="26" t="s">
        <v>4</v>
      </c>
      <c r="B28" s="3">
        <v>20000</v>
      </c>
      <c r="C28" s="3"/>
      <c r="D28" s="3"/>
      <c r="E28" s="3"/>
      <c r="F28" s="3"/>
      <c r="G28" s="3">
        <v>19500</v>
      </c>
      <c r="H28" s="13">
        <f t="shared" si="0"/>
        <v>19500</v>
      </c>
    </row>
    <row r="29" spans="1:8" ht="18" customHeight="1" thickBot="1">
      <c r="A29" s="2" t="s">
        <v>6</v>
      </c>
      <c r="B29" s="5">
        <f aca="true" t="shared" si="1" ref="B29:H29">SUM(B6:B28)</f>
        <v>7884142</v>
      </c>
      <c r="C29" s="5">
        <f t="shared" si="1"/>
        <v>561754</v>
      </c>
      <c r="D29" s="5">
        <f t="shared" si="1"/>
        <v>31000</v>
      </c>
      <c r="E29" s="5">
        <f t="shared" si="1"/>
        <v>498750</v>
      </c>
      <c r="F29" s="5">
        <f t="shared" si="1"/>
        <v>1526755</v>
      </c>
      <c r="G29" s="5">
        <f t="shared" si="1"/>
        <v>2550609</v>
      </c>
      <c r="H29" s="32">
        <f t="shared" si="1"/>
        <v>4639118</v>
      </c>
    </row>
  </sheetData>
  <sheetProtection/>
  <mergeCells count="8">
    <mergeCell ref="A1:H1"/>
    <mergeCell ref="A3:A5"/>
    <mergeCell ref="B3:B5"/>
    <mergeCell ref="C3:G3"/>
    <mergeCell ref="H3:H5"/>
    <mergeCell ref="C4:C5"/>
    <mergeCell ref="D4:E4"/>
    <mergeCell ref="F4:G4"/>
  </mergeCells>
  <printOptions horizontalCentered="1"/>
  <pageMargins left="0.3937007874015748" right="0.3937007874015748" top="1.1811023622047245" bottom="0.3937007874015748" header="0.3937007874015748" footer="0.35433070866141736"/>
  <pageSetup horizontalDpi="600" verticalDpi="600" orientation="landscape" paperSize="9" scale="82" r:id="rId1"/>
  <headerFooter alignWithMargins="0">
    <oddHeader>&amp;R&amp;12A költségvetési rendelettervezet  4/a számú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zoomScalePageLayoutView="0" workbookViewId="0" topLeftCell="A7">
      <selection activeCell="D27" sqref="D27"/>
    </sheetView>
  </sheetViews>
  <sheetFormatPr defaultColWidth="9.00390625" defaultRowHeight="12.75"/>
  <cols>
    <col min="1" max="1" width="87.00390625" style="0" customWidth="1"/>
    <col min="2" max="6" width="12.00390625" style="0" customWidth="1"/>
    <col min="7" max="7" width="13.875" style="0" customWidth="1"/>
    <col min="8" max="8" width="12.00390625" style="0" customWidth="1"/>
    <col min="9" max="42" width="13.75390625" style="0" customWidth="1"/>
  </cols>
  <sheetData>
    <row r="1" spans="1:8" ht="18.75">
      <c r="A1" s="42" t="s">
        <v>15</v>
      </c>
      <c r="B1" s="42"/>
      <c r="C1" s="42"/>
      <c r="D1" s="42"/>
      <c r="E1" s="42"/>
      <c r="F1" s="42"/>
      <c r="G1" s="42"/>
      <c r="H1" s="42"/>
    </row>
    <row r="2" ht="16.5" thickBot="1">
      <c r="H2" s="8" t="s">
        <v>5</v>
      </c>
    </row>
    <row r="3" spans="1:8" ht="16.5" thickBot="1">
      <c r="A3" s="43" t="s">
        <v>0</v>
      </c>
      <c r="B3" s="43" t="s">
        <v>1</v>
      </c>
      <c r="C3" s="46" t="s">
        <v>17</v>
      </c>
      <c r="D3" s="47"/>
      <c r="E3" s="47"/>
      <c r="F3" s="47"/>
      <c r="G3" s="48"/>
      <c r="H3" s="43" t="s">
        <v>3</v>
      </c>
    </row>
    <row r="4" spans="1:9" ht="16.5" thickBot="1">
      <c r="A4" s="43"/>
      <c r="B4" s="43"/>
      <c r="C4" s="43" t="s">
        <v>16</v>
      </c>
      <c r="D4" s="49" t="s">
        <v>22</v>
      </c>
      <c r="E4" s="49"/>
      <c r="F4" s="49" t="s">
        <v>2</v>
      </c>
      <c r="G4" s="49"/>
      <c r="H4" s="43"/>
      <c r="I4" s="10"/>
    </row>
    <row r="5" spans="1:8" ht="60.75" customHeight="1" thickBot="1">
      <c r="A5" s="44"/>
      <c r="B5" s="44"/>
      <c r="C5" s="45"/>
      <c r="D5" s="19" t="s">
        <v>13</v>
      </c>
      <c r="E5" s="19" t="s">
        <v>14</v>
      </c>
      <c r="F5" s="7" t="s">
        <v>21</v>
      </c>
      <c r="G5" s="33" t="s">
        <v>18</v>
      </c>
      <c r="H5" s="44"/>
    </row>
    <row r="6" spans="1:8" ht="18" customHeight="1">
      <c r="A6" s="23" t="s">
        <v>8</v>
      </c>
      <c r="B6" s="16">
        <v>940265</v>
      </c>
      <c r="C6" s="16">
        <v>395250</v>
      </c>
      <c r="D6" s="16"/>
      <c r="E6" s="16">
        <v>395250</v>
      </c>
      <c r="F6" s="16"/>
      <c r="G6" s="16">
        <v>261962</v>
      </c>
      <c r="H6" s="17">
        <f>SUM(C6:G6)-E6</f>
        <v>657212</v>
      </c>
    </row>
    <row r="7" spans="1:11" ht="18" customHeight="1">
      <c r="A7" s="24" t="s">
        <v>19</v>
      </c>
      <c r="B7" s="3">
        <v>50000</v>
      </c>
      <c r="C7" s="3"/>
      <c r="D7" s="20"/>
      <c r="E7" s="3"/>
      <c r="F7" s="3">
        <v>50000</v>
      </c>
      <c r="G7" s="3"/>
      <c r="H7" s="4">
        <f>SUM(C7:G7)</f>
        <v>50000</v>
      </c>
      <c r="K7" s="9"/>
    </row>
    <row r="8" spans="1:11" ht="18" customHeight="1">
      <c r="A8" s="24" t="s">
        <v>23</v>
      </c>
      <c r="B8" s="3">
        <v>1000000</v>
      </c>
      <c r="C8" s="3">
        <f>103500+141043</f>
        <v>244543</v>
      </c>
      <c r="D8" s="20"/>
      <c r="E8" s="3">
        <f>103500+141043</f>
        <v>244543</v>
      </c>
      <c r="F8" s="3"/>
      <c r="G8" s="3">
        <v>11500</v>
      </c>
      <c r="H8" s="4">
        <f>SUM(C8:G8)-E8</f>
        <v>256043</v>
      </c>
      <c r="K8" s="9"/>
    </row>
    <row r="9" spans="1:11" ht="18" customHeight="1">
      <c r="A9" s="24" t="s">
        <v>39</v>
      </c>
      <c r="B9" s="3">
        <v>200000</v>
      </c>
      <c r="C9" s="3">
        <v>10000</v>
      </c>
      <c r="D9" s="20"/>
      <c r="E9" s="3"/>
      <c r="F9" s="3"/>
      <c r="G9" s="3">
        <v>200000</v>
      </c>
      <c r="H9" s="4">
        <f aca="true" t="shared" si="0" ref="H9:H28">SUM(C9:G9)</f>
        <v>210000</v>
      </c>
      <c r="K9" s="9"/>
    </row>
    <row r="10" spans="1:11" ht="18" customHeight="1">
      <c r="A10" s="25" t="s">
        <v>27</v>
      </c>
      <c r="B10" s="3">
        <v>868000</v>
      </c>
      <c r="C10" s="3"/>
      <c r="D10" s="20"/>
      <c r="E10" s="3"/>
      <c r="F10" s="3">
        <v>12954</v>
      </c>
      <c r="G10" s="3">
        <v>853000</v>
      </c>
      <c r="H10" s="4">
        <f t="shared" si="0"/>
        <v>865954</v>
      </c>
      <c r="K10" s="9"/>
    </row>
    <row r="11" spans="1:11" ht="18" customHeight="1">
      <c r="A11" s="24" t="s">
        <v>20</v>
      </c>
      <c r="B11" s="12">
        <v>600000</v>
      </c>
      <c r="C11" s="12"/>
      <c r="D11" s="12"/>
      <c r="E11" s="12"/>
      <c r="F11" s="12">
        <v>300000</v>
      </c>
      <c r="G11" s="12">
        <v>229000</v>
      </c>
      <c r="H11" s="4">
        <f t="shared" si="0"/>
        <v>529000</v>
      </c>
      <c r="K11" s="9"/>
    </row>
    <row r="12" spans="1:8" ht="18" customHeight="1">
      <c r="A12" s="24" t="s">
        <v>25</v>
      </c>
      <c r="B12" s="3">
        <v>646000</v>
      </c>
      <c r="C12" s="3"/>
      <c r="D12" s="3"/>
      <c r="E12" s="3"/>
      <c r="F12" s="14">
        <f>-9720-12861</f>
        <v>-22581</v>
      </c>
      <c r="G12" s="3">
        <v>360000</v>
      </c>
      <c r="H12" s="4">
        <f t="shared" si="0"/>
        <v>337419</v>
      </c>
    </row>
    <row r="13" spans="1:8" ht="18" customHeight="1">
      <c r="A13" s="24" t="s">
        <v>26</v>
      </c>
      <c r="B13" s="3">
        <v>350000</v>
      </c>
      <c r="C13" s="3"/>
      <c r="D13" s="3"/>
      <c r="E13" s="3"/>
      <c r="F13" s="14"/>
      <c r="G13" s="3">
        <v>320000</v>
      </c>
      <c r="H13" s="4">
        <f t="shared" si="0"/>
        <v>320000</v>
      </c>
    </row>
    <row r="14" spans="1:8" s="29" customFormat="1" ht="18" customHeight="1">
      <c r="A14" s="25" t="s">
        <v>7</v>
      </c>
      <c r="B14" s="27">
        <v>948480</v>
      </c>
      <c r="C14" s="27">
        <v>12</v>
      </c>
      <c r="D14" s="27"/>
      <c r="E14" s="27"/>
      <c r="F14" s="27"/>
      <c r="G14" s="27">
        <v>20</v>
      </c>
      <c r="H14" s="30">
        <f t="shared" si="0"/>
        <v>32</v>
      </c>
    </row>
    <row r="15" spans="1:8" s="29" customFormat="1" ht="18" customHeight="1">
      <c r="A15" s="25" t="s">
        <v>9</v>
      </c>
      <c r="B15" s="21">
        <v>100000</v>
      </c>
      <c r="C15" s="21"/>
      <c r="D15" s="21"/>
      <c r="E15" s="21"/>
      <c r="F15" s="21">
        <v>19187</v>
      </c>
      <c r="G15" s="21">
        <v>2817</v>
      </c>
      <c r="H15" s="28">
        <f t="shared" si="0"/>
        <v>22004</v>
      </c>
    </row>
    <row r="16" spans="1:8" s="29" customFormat="1" ht="29.25" customHeight="1">
      <c r="A16" s="34" t="s">
        <v>11</v>
      </c>
      <c r="B16" s="22">
        <v>22550</v>
      </c>
      <c r="C16" s="22">
        <v>13500</v>
      </c>
      <c r="D16" s="22"/>
      <c r="E16" s="22"/>
      <c r="F16" s="22"/>
      <c r="G16" s="22">
        <v>8252</v>
      </c>
      <c r="H16" s="28">
        <f t="shared" si="0"/>
        <v>21752</v>
      </c>
    </row>
    <row r="17" spans="1:8" s="29" customFormat="1" ht="22.5" customHeight="1">
      <c r="A17" s="25" t="s">
        <v>10</v>
      </c>
      <c r="B17" s="21">
        <v>30000</v>
      </c>
      <c r="C17" s="21">
        <v>17992</v>
      </c>
      <c r="D17" s="21"/>
      <c r="E17" s="21"/>
      <c r="F17" s="21"/>
      <c r="G17" s="21">
        <v>13924</v>
      </c>
      <c r="H17" s="28">
        <f t="shared" si="0"/>
        <v>31916</v>
      </c>
    </row>
    <row r="18" spans="1:8" s="29" customFormat="1" ht="18" customHeight="1">
      <c r="A18" s="25" t="s">
        <v>28</v>
      </c>
      <c r="B18" s="21">
        <v>270600</v>
      </c>
      <c r="C18" s="21"/>
      <c r="D18" s="21"/>
      <c r="E18" s="21"/>
      <c r="F18" s="21"/>
      <c r="G18" s="21">
        <v>270534</v>
      </c>
      <c r="H18" s="28">
        <f t="shared" si="0"/>
        <v>270534</v>
      </c>
    </row>
    <row r="19" spans="1:8" s="29" customFormat="1" ht="18" customHeight="1">
      <c r="A19" s="25" t="s">
        <v>30</v>
      </c>
      <c r="B19" s="21">
        <v>280000</v>
      </c>
      <c r="C19" s="21"/>
      <c r="D19" s="21"/>
      <c r="E19" s="21"/>
      <c r="F19" s="21">
        <f>152344-12200</f>
        <v>140144</v>
      </c>
      <c r="G19" s="21"/>
      <c r="H19" s="28">
        <f t="shared" si="0"/>
        <v>140144</v>
      </c>
    </row>
    <row r="20" spans="1:8" s="29" customFormat="1" ht="18" customHeight="1">
      <c r="A20" s="25" t="s">
        <v>31</v>
      </c>
      <c r="B20" s="21">
        <v>500000</v>
      </c>
      <c r="C20" s="21"/>
      <c r="D20" s="21"/>
      <c r="E20" s="21"/>
      <c r="F20" s="21">
        <v>500000</v>
      </c>
      <c r="G20" s="21"/>
      <c r="H20" s="28">
        <f t="shared" si="0"/>
        <v>500000</v>
      </c>
    </row>
    <row r="21" spans="1:8" s="29" customFormat="1" ht="18" customHeight="1">
      <c r="A21" s="31" t="s">
        <v>29</v>
      </c>
      <c r="B21" s="21">
        <v>100</v>
      </c>
      <c r="C21" s="21"/>
      <c r="D21" s="21"/>
      <c r="E21" s="21"/>
      <c r="F21" s="21"/>
      <c r="G21" s="21">
        <v>100</v>
      </c>
      <c r="H21" s="30">
        <f t="shared" si="0"/>
        <v>100</v>
      </c>
    </row>
    <row r="22" spans="1:8" s="41" customFormat="1" ht="18" customHeight="1">
      <c r="A22" s="40" t="s">
        <v>38</v>
      </c>
      <c r="B22" s="21">
        <v>12200</v>
      </c>
      <c r="C22" s="21"/>
      <c r="D22" s="21"/>
      <c r="E22" s="21"/>
      <c r="F22" s="21">
        <v>12200</v>
      </c>
      <c r="G22" s="21"/>
      <c r="H22" s="30">
        <f t="shared" si="0"/>
        <v>12200</v>
      </c>
    </row>
    <row r="23" spans="1:8" s="29" customFormat="1" ht="18" customHeight="1">
      <c r="A23" s="25" t="s">
        <v>32</v>
      </c>
      <c r="B23" s="21">
        <v>500</v>
      </c>
      <c r="C23" s="21">
        <v>500</v>
      </c>
      <c r="D23" s="21"/>
      <c r="E23" s="21"/>
      <c r="F23" s="21"/>
      <c r="G23" s="21"/>
      <c r="H23" s="30">
        <f>SUM(C23:G23)</f>
        <v>500</v>
      </c>
    </row>
    <row r="24" spans="1:8" s="29" customFormat="1" ht="18" customHeight="1">
      <c r="A24" s="25" t="s">
        <v>35</v>
      </c>
      <c r="B24" s="21">
        <v>559551</v>
      </c>
      <c r="C24" s="21"/>
      <c r="D24" s="21"/>
      <c r="E24" s="21"/>
      <c r="F24" s="21">
        <v>59955</v>
      </c>
      <c r="G24" s="21"/>
      <c r="H24" s="30">
        <f>SUM(C24:G24)</f>
        <v>59955</v>
      </c>
    </row>
    <row r="25" spans="1:8" s="29" customFormat="1" ht="18" customHeight="1">
      <c r="A25" s="25" t="s">
        <v>33</v>
      </c>
      <c r="B25" s="21">
        <v>435000</v>
      </c>
      <c r="C25" s="21"/>
      <c r="D25" s="21"/>
      <c r="E25" s="21"/>
      <c r="F25" s="21">
        <v>435000</v>
      </c>
      <c r="G25" s="21"/>
      <c r="H25" s="30">
        <f>SUM(C25:G25)</f>
        <v>435000</v>
      </c>
    </row>
    <row r="26" spans="1:8" s="29" customFormat="1" ht="32.25" customHeight="1">
      <c r="A26" s="35" t="s">
        <v>36</v>
      </c>
      <c r="B26" s="21">
        <v>23744</v>
      </c>
      <c r="C26" s="21">
        <f>20000-214</f>
        <v>19786</v>
      </c>
      <c r="D26" s="21">
        <f>20000-214</f>
        <v>19786</v>
      </c>
      <c r="E26" s="21"/>
      <c r="F26" s="21">
        <v>3744</v>
      </c>
      <c r="G26" s="21"/>
      <c r="H26" s="30">
        <f>SUM(C26:G26)-D26</f>
        <v>23530</v>
      </c>
    </row>
    <row r="27" spans="1:8" s="29" customFormat="1" ht="31.5" customHeight="1">
      <c r="A27" s="35" t="s">
        <v>37</v>
      </c>
      <c r="B27" s="21">
        <v>27152</v>
      </c>
      <c r="C27" s="21">
        <v>11000</v>
      </c>
      <c r="D27" s="21">
        <v>11000</v>
      </c>
      <c r="E27" s="21"/>
      <c r="F27" s="21">
        <v>16152</v>
      </c>
      <c r="G27" s="21"/>
      <c r="H27" s="30">
        <f>SUM(C27:G27)-D27</f>
        <v>27152</v>
      </c>
    </row>
    <row r="28" spans="1:8" ht="18" customHeight="1" thickBot="1">
      <c r="A28" s="26" t="s">
        <v>4</v>
      </c>
      <c r="B28" s="3">
        <v>20000</v>
      </c>
      <c r="C28" s="3"/>
      <c r="D28" s="3"/>
      <c r="E28" s="3"/>
      <c r="F28" s="3"/>
      <c r="G28" s="3">
        <v>19500</v>
      </c>
      <c r="H28" s="13">
        <f t="shared" si="0"/>
        <v>19500</v>
      </c>
    </row>
    <row r="29" spans="1:8" ht="18" customHeight="1" thickBot="1">
      <c r="A29" s="2" t="s">
        <v>6</v>
      </c>
      <c r="B29" s="5">
        <f aca="true" t="shared" si="1" ref="B29:H29">SUM(B6:B28)</f>
        <v>7884142</v>
      </c>
      <c r="C29" s="5">
        <f t="shared" si="1"/>
        <v>712583</v>
      </c>
      <c r="D29" s="5">
        <f t="shared" si="1"/>
        <v>30786</v>
      </c>
      <c r="E29" s="5">
        <f t="shared" si="1"/>
        <v>639793</v>
      </c>
      <c r="F29" s="5">
        <f t="shared" si="1"/>
        <v>1526755</v>
      </c>
      <c r="G29" s="5">
        <f t="shared" si="1"/>
        <v>2550609</v>
      </c>
      <c r="H29" s="32">
        <f t="shared" si="1"/>
        <v>4789947</v>
      </c>
    </row>
  </sheetData>
  <sheetProtection/>
  <mergeCells count="8">
    <mergeCell ref="A1:H1"/>
    <mergeCell ref="A3:A5"/>
    <mergeCell ref="B3:B5"/>
    <mergeCell ref="C3:G3"/>
    <mergeCell ref="H3:H5"/>
    <mergeCell ref="C4:C5"/>
    <mergeCell ref="D4:E4"/>
    <mergeCell ref="F4:G4"/>
  </mergeCells>
  <printOptions horizontalCentered="1"/>
  <pageMargins left="0.3937007874015748" right="0.3937007874015748" top="1.1811023622047245" bottom="0.3937007874015748" header="0.3937007874015748" footer="0.35433070866141736"/>
  <pageSetup horizontalDpi="600" verticalDpi="600" orientation="landscape" paperSize="9" scale="82" r:id="rId1"/>
  <headerFooter alignWithMargins="0">
    <oddHeader>&amp;R&amp;12A költségvetési rendelettervezet  4/a számú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Békéscsaba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Megyeháza</dc:creator>
  <cp:keywords/>
  <dc:description/>
  <cp:lastModifiedBy> </cp:lastModifiedBy>
  <cp:lastPrinted>2009-09-28T09:03:24Z</cp:lastPrinted>
  <dcterms:created xsi:type="dcterms:W3CDTF">2004-09-16T12:04:29Z</dcterms:created>
  <dcterms:modified xsi:type="dcterms:W3CDTF">2009-11-03T07:52:46Z</dcterms:modified>
  <cp:category/>
  <cp:version/>
  <cp:contentType/>
  <cp:contentStatus/>
</cp:coreProperties>
</file>