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40" firstSheet="2" activeTab="8"/>
  </bookViews>
  <sheets>
    <sheet name="2010 eredeti" sheetId="1" r:id="rId1"/>
    <sheet name="2010 február" sheetId="2" r:id="rId2"/>
    <sheet name="2010 április" sheetId="3" r:id="rId3"/>
    <sheet name="2010 május" sheetId="4" r:id="rId4"/>
    <sheet name="2010 június" sheetId="5" r:id="rId5"/>
    <sheet name="2010 július" sheetId="6" r:id="rId6"/>
    <sheet name="2010 szeptember" sheetId="7" r:id="rId7"/>
    <sheet name="2010 december" sheetId="8" r:id="rId8"/>
    <sheet name="2011 február" sheetId="9" r:id="rId9"/>
  </sheets>
  <definedNames>
    <definedName name="_xlnm.Print_Titles" localSheetId="2">'2010 április'!$4:$7</definedName>
    <definedName name="_xlnm.Print_Titles" localSheetId="7">'2010 december'!$4:$7</definedName>
    <definedName name="_xlnm.Print_Titles" localSheetId="0">'2010 eredeti'!$4:$7</definedName>
    <definedName name="_xlnm.Print_Titles" localSheetId="1">'2010 február'!$4:$7</definedName>
    <definedName name="_xlnm.Print_Titles" localSheetId="5">'2010 július'!$4:$7</definedName>
    <definedName name="_xlnm.Print_Titles" localSheetId="4">'2010 június'!$4:$7</definedName>
    <definedName name="_xlnm.Print_Titles" localSheetId="3">'2010 május'!$4:$7</definedName>
    <definedName name="_xlnm.Print_Titles" localSheetId="6">'2010 szeptember'!$4:$7</definedName>
    <definedName name="_xlnm.Print_Titles" localSheetId="8">'2011 február'!$4:$7</definedName>
    <definedName name="_xlnm.Print_Area" localSheetId="2">'2010 április'!$A$1:$C$42</definedName>
    <definedName name="_xlnm.Print_Area" localSheetId="7">'2010 december'!$A$1:$C$44</definedName>
    <definedName name="_xlnm.Print_Area" localSheetId="0">'2010 eredeti'!$A$1:$B$46</definedName>
    <definedName name="_xlnm.Print_Area" localSheetId="1">'2010 február'!$A$1:$B$51</definedName>
    <definedName name="_xlnm.Print_Area" localSheetId="5">'2010 július'!$A$1:$C$40</definedName>
    <definedName name="_xlnm.Print_Area" localSheetId="4">'2010 június'!$A$1:$C$41</definedName>
    <definedName name="_xlnm.Print_Area" localSheetId="3">'2010 május'!$A$1:$C$40</definedName>
    <definedName name="_xlnm.Print_Area" localSheetId="6">'2010 szeptember'!$A$1:$C$42</definedName>
    <definedName name="_xlnm.Print_Area" localSheetId="8">'2011 február'!$A$1:$C$45</definedName>
  </definedNames>
  <calcPr fullCalcOnLoad="1"/>
</workbook>
</file>

<file path=xl/sharedStrings.xml><?xml version="1.0" encoding="utf-8"?>
<sst xmlns="http://schemas.openxmlformats.org/spreadsheetml/2006/main" count="533" uniqueCount="81">
  <si>
    <t>átadási kötelezettségeinek bemutatása</t>
  </si>
  <si>
    <t>Adatok E Ft</t>
  </si>
  <si>
    <t>Megnevezés</t>
  </si>
  <si>
    <t>Működési célú</t>
  </si>
  <si>
    <t>Alapítványok támogatása</t>
  </si>
  <si>
    <t>Történelmi egyházak támogatása</t>
  </si>
  <si>
    <t>Működési célú összesen:</t>
  </si>
  <si>
    <t>Fejlesztési célú</t>
  </si>
  <si>
    <t>Fejlesztési célú összesen:</t>
  </si>
  <si>
    <t>Mindösszesen:</t>
  </si>
  <si>
    <t>Kisebbségi Önkormányzatok támogatása</t>
  </si>
  <si>
    <t>Békés Megyei Népművészeti Egyesület</t>
  </si>
  <si>
    <t>Közösségfejlesztők Békés Megyei Egyesülete</t>
  </si>
  <si>
    <t>Bursa Hungarica ösztöndíj rendszer</t>
  </si>
  <si>
    <t>A Békés Megyei Önkormányzati Hivatal 2010. évi  pénzeszköz</t>
  </si>
  <si>
    <t>2010. év</t>
  </si>
  <si>
    <t>Intézmények közműfejlesztési hozzájárulása</t>
  </si>
  <si>
    <t>Békés Airport Kft pótbefizetés és működési támogatás</t>
  </si>
  <si>
    <t xml:space="preserve">Békés Megyei Szimfónikus Zenekar </t>
  </si>
  <si>
    <t>IBSEN KHT</t>
  </si>
  <si>
    <t>Bizottsági mecenatúra</t>
  </si>
  <si>
    <t>Halászati és Öntözési Kutatóintézet támogatása</t>
  </si>
  <si>
    <t>Olimpikonok támogatása</t>
  </si>
  <si>
    <t>Békés Megyei Sportszövetségek támogatása</t>
  </si>
  <si>
    <t>Fogyatékos Sportszövetségek támogatása</t>
  </si>
  <si>
    <t>Békés megyében működő civil szervezetek támogatása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</si>
  <si>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</si>
  <si>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</si>
  <si>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</si>
  <si>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</si>
  <si>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</si>
  <si>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</si>
  <si>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</si>
  <si>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</si>
  <si>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</si>
  <si>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</si>
  <si>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</si>
  <si>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</si>
  <si>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</si>
  <si>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</si>
  <si>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</si>
  <si>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</si>
  <si>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</si>
  <si>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</si>
  <si>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Brüsszeli iroda 398/2008. (XII.12.)</t>
  </si>
  <si>
    <t>18.</t>
  </si>
  <si>
    <t>BMVA klasztermenedzsment és IKSZT pályázatok saját erő</t>
  </si>
  <si>
    <t>Doboz Vadászpanzió bérlet megváltás</t>
  </si>
  <si>
    <t>Békés Megyei termékpiac online fejlesztésére BMVA-nak</t>
  </si>
  <si>
    <t>Szent István Egyetem Gazdasági Kara - vállalkozásindítási elemzés</t>
  </si>
  <si>
    <t>HAKI - az energetikai célú termálvíz hasznosítás jogszabályi környezetének tisztázására; innovációs járulék felhasználási lehetőségeinek feltárására</t>
  </si>
  <si>
    <t>Békés Megyei Energetikai Szolgáltató Kft. - energetikai klaszter; energiatermelő berendezések távfelügyelete</t>
  </si>
  <si>
    <t>19.</t>
  </si>
  <si>
    <t>20.</t>
  </si>
  <si>
    <t>21.</t>
  </si>
  <si>
    <t>22.</t>
  </si>
  <si>
    <t>23.</t>
  </si>
  <si>
    <t>24.</t>
  </si>
  <si>
    <t>Szent András Jótékonysági Egyesület</t>
  </si>
  <si>
    <t>Békési Szlovákok Egyesülete</t>
  </si>
  <si>
    <t>25.</t>
  </si>
  <si>
    <t>Sarkadi Tavaszi Fesztivál rendezvény lebonyolítására</t>
  </si>
  <si>
    <t>26.</t>
  </si>
  <si>
    <t>Békés Megyei Culinary Team támogatása</t>
  </si>
  <si>
    <t>27.</t>
  </si>
  <si>
    <t>Thermál Consulting - Békés megye szálláshely online projekt</t>
  </si>
  <si>
    <t>Thermál consulting - meghatározott feladatokra</t>
  </si>
  <si>
    <t>BMVA - meghatározott feladatokra</t>
  </si>
  <si>
    <t>HAKI - az energetikai célú termálvíz hasznosítás jogszabályi környezetének tisztázására; innovációs járulék felhasználási lehetőségeinek feltárására, belvízvédelem</t>
  </si>
  <si>
    <t>Békés Megyei Energetikai Szolgáltató Kft. - energetikai klaszter; energiatermelő berendezések távfelügyelete; alternatív energetikai rendszerek feltárása</t>
  </si>
  <si>
    <t>BMVA - DAOP-2010-1.2.1 Regionális jelentőségű klaszterek közös beruházásainak támogatása, szolgáltatásainak kialakítása és fejlesztése c. pályázat</t>
  </si>
  <si>
    <t xml:space="preserve">Bursa Hungarica ösztöndíj rendszer 2010. </t>
  </si>
  <si>
    <t>Bursa Hungarica ösztöndíj rendszer 2011.</t>
  </si>
  <si>
    <t>28.</t>
  </si>
  <si>
    <t>Segítségnyújtás az Indonéz Köztársaságot ért természeti katasztrófa áldozatai számára</t>
  </si>
  <si>
    <t>Kisebbségi Önkormányzatok támogatása (Hivatal+Kisebbség költségvetése)</t>
  </si>
  <si>
    <t>29.</t>
  </si>
  <si>
    <t>Thermál Consulting Kft. Tőkeemelés miatti ei rendezés</t>
  </si>
  <si>
    <t>2010. évi Ogy választás</t>
  </si>
  <si>
    <t>30.</t>
  </si>
  <si>
    <t>Védelmi Bizottság pénzeszköz átadása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</si>
</sst>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3" fontId="6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0" fontId="6" fillId="0" borderId="20" xfId="0" applyFont="1" applyFill="1" applyBorder="1" applyAlignment="1" quotePrefix="1">
      <alignment horizontal="left" vertical="center" wrapText="1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8" xfId="0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3" fontId="6" fillId="0" borderId="26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="80" zoomScaleNormal="75" zoomScaleSheetLayoutView="80" workbookViewId="0" topLeftCell="A1">
      <selection activeCell="B17" sqref="B17"/>
    </sheetView>
  </sheetViews>
  <sheetFormatPr defaultColWidth="8.796875" defaultRowHeight="15"/>
  <cols>
    <col min="1" max="1" width="70" style="0" customWidth="1"/>
    <col min="2" max="2" width="18.09765625" style="0" customWidth="1"/>
  </cols>
  <sheetData>
    <row r="1" spans="1:2" ht="22.5" customHeight="1">
      <c r="A1" s="42" t="s">
        <v>14</v>
      </c>
      <c r="B1" s="42"/>
    </row>
    <row r="2" spans="1:2" ht="15.75" customHeight="1">
      <c r="A2" s="42" t="s">
        <v>0</v>
      </c>
      <c r="B2" s="42"/>
    </row>
    <row r="3" spans="1:2" ht="8.25" customHeight="1">
      <c r="A3" s="6"/>
      <c r="B3" s="7"/>
    </row>
    <row r="4" spans="1:2" ht="20.25" customHeight="1" thickBot="1">
      <c r="A4" s="6"/>
      <c r="B4" s="18" t="s">
        <v>1</v>
      </c>
    </row>
    <row r="5" spans="1:2" s="1" customFormat="1" ht="9" customHeight="1">
      <c r="A5" s="8"/>
      <c r="B5" s="9"/>
    </row>
    <row r="6" spans="1:2" s="1" customFormat="1" ht="18.75">
      <c r="A6" s="4" t="s">
        <v>2</v>
      </c>
      <c r="B6" s="10" t="s">
        <v>15</v>
      </c>
    </row>
    <row r="7" spans="1:2" s="1" customFormat="1" ht="8.25" customHeight="1" thickBot="1">
      <c r="A7" s="11"/>
      <c r="B7" s="12"/>
    </row>
    <row r="8" spans="1:2" s="23" customFormat="1" ht="25.5" customHeight="1">
      <c r="A8" s="21" t="s">
        <v>3</v>
      </c>
      <c r="B8" s="22"/>
    </row>
    <row r="9" spans="1:2" s="23" customFormat="1" ht="25.5" customHeight="1">
      <c r="A9" s="15" t="s">
        <v>4</v>
      </c>
      <c r="B9" s="16">
        <v>8000</v>
      </c>
    </row>
    <row r="10" spans="1:2" s="23" customFormat="1" ht="25.5" customHeight="1">
      <c r="A10" s="17" t="s">
        <v>17</v>
      </c>
      <c r="B10" s="16">
        <v>22400</v>
      </c>
    </row>
    <row r="11" spans="1:2" s="23" customFormat="1" ht="25.5" customHeight="1">
      <c r="A11" s="15" t="s">
        <v>5</v>
      </c>
      <c r="B11" s="16">
        <v>12000</v>
      </c>
    </row>
    <row r="12" spans="1:2" s="23" customFormat="1" ht="25.5" customHeight="1">
      <c r="A12" s="15" t="s">
        <v>10</v>
      </c>
      <c r="B12" s="16">
        <v>3000</v>
      </c>
    </row>
    <row r="13" spans="1:2" s="23" customFormat="1" ht="25.5" customHeight="1">
      <c r="A13" s="15" t="s">
        <v>18</v>
      </c>
      <c r="B13" s="16">
        <v>15000</v>
      </c>
    </row>
    <row r="14" spans="1:2" s="23" customFormat="1" ht="25.5" customHeight="1">
      <c r="A14" s="15" t="s">
        <v>11</v>
      </c>
      <c r="B14" s="16">
        <v>4000</v>
      </c>
    </row>
    <row r="15" spans="1:2" s="23" customFormat="1" ht="25.5" customHeight="1">
      <c r="A15" s="15" t="s">
        <v>12</v>
      </c>
      <c r="B15" s="16">
        <v>4000</v>
      </c>
    </row>
    <row r="16" spans="1:2" s="23" customFormat="1" ht="25.5" customHeight="1">
      <c r="A16" s="15" t="s">
        <v>19</v>
      </c>
      <c r="B16" s="16">
        <v>26055</v>
      </c>
    </row>
    <row r="17" spans="1:2" s="23" customFormat="1" ht="25.5" customHeight="1">
      <c r="A17" s="20" t="s">
        <v>20</v>
      </c>
      <c r="B17" s="16">
        <v>6000</v>
      </c>
    </row>
    <row r="18" spans="1:2" s="23" customFormat="1" ht="25.5" customHeight="1" thickBot="1">
      <c r="A18" s="15" t="s">
        <v>13</v>
      </c>
      <c r="B18" s="16">
        <v>15000</v>
      </c>
    </row>
    <row r="19" spans="1:2" s="26" customFormat="1" ht="24" customHeight="1" thickBot="1">
      <c r="A19" s="24" t="s">
        <v>6</v>
      </c>
      <c r="B19" s="25">
        <f>SUM(B8:B18)</f>
        <v>115455</v>
      </c>
    </row>
    <row r="20" spans="1:2" s="23" customFormat="1" ht="33.75" customHeight="1">
      <c r="A20" s="21" t="s">
        <v>7</v>
      </c>
      <c r="B20" s="22"/>
    </row>
    <row r="21" spans="1:2" s="1" customFormat="1" ht="25.5" customHeight="1" thickBot="1">
      <c r="A21" s="19" t="s">
        <v>16</v>
      </c>
      <c r="B21" s="13">
        <v>10000</v>
      </c>
    </row>
    <row r="22" spans="1:2" s="5" customFormat="1" ht="24" customHeight="1" thickBot="1">
      <c r="A22" s="14" t="s">
        <v>8</v>
      </c>
      <c r="B22" s="3">
        <f>SUM(B21:B21)</f>
        <v>10000</v>
      </c>
    </row>
    <row r="23" spans="1:2" ht="39" customHeight="1" thickBot="1">
      <c r="A23" s="2" t="s">
        <v>9</v>
      </c>
      <c r="B23" s="3">
        <f>SUM(B22,B19)</f>
        <v>125455</v>
      </c>
    </row>
    <row r="24" ht="18" customHeight="1"/>
    <row r="25" ht="18" customHeight="1"/>
    <row r="26" ht="18" customHeight="1"/>
    <row r="27" ht="18" customHeight="1"/>
  </sheetData>
  <sheetProtection/>
  <mergeCells count="2">
    <mergeCell ref="A1:B1"/>
    <mergeCell ref="A2:B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85" r:id="rId1"/>
  <headerFooter alignWithMargins="0">
    <oddHeader>&amp;RA költségvetési rendelettervezet 3. sz. melléklete</oddHeader>
  </headerFooter>
  <rowBreaks count="1" manualBreakCount="1">
    <brk id="4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="80" zoomScaleNormal="75" zoomScaleSheetLayoutView="80" workbookViewId="0" topLeftCell="A8">
      <selection activeCell="B20" sqref="B20"/>
    </sheetView>
  </sheetViews>
  <sheetFormatPr defaultColWidth="8.796875" defaultRowHeight="15"/>
  <cols>
    <col min="1" max="1" width="70" style="0" customWidth="1"/>
    <col min="2" max="2" width="18.09765625" style="0" customWidth="1"/>
  </cols>
  <sheetData>
    <row r="1" spans="1:2" ht="22.5" customHeight="1">
      <c r="A1" s="42" t="s">
        <v>14</v>
      </c>
      <c r="B1" s="42"/>
    </row>
    <row r="2" spans="1:2" ht="15.75" customHeight="1">
      <c r="A2" s="42" t="s">
        <v>0</v>
      </c>
      <c r="B2" s="42"/>
    </row>
    <row r="3" spans="1:2" ht="8.25" customHeight="1">
      <c r="A3" s="6"/>
      <c r="B3" s="7"/>
    </row>
    <row r="4" spans="1:2" ht="20.25" customHeight="1" thickBot="1">
      <c r="A4" s="6"/>
      <c r="B4" s="18" t="s">
        <v>1</v>
      </c>
    </row>
    <row r="5" spans="1:2" s="1" customFormat="1" ht="9" customHeight="1">
      <c r="A5" s="8"/>
      <c r="B5" s="9"/>
    </row>
    <row r="6" spans="1:2" s="1" customFormat="1" ht="18.75">
      <c r="A6" s="4" t="s">
        <v>2</v>
      </c>
      <c r="B6" s="10" t="s">
        <v>15</v>
      </c>
    </row>
    <row r="7" spans="1:2" s="1" customFormat="1" ht="8.25" customHeight="1" thickBot="1">
      <c r="A7" s="11"/>
      <c r="B7" s="12"/>
    </row>
    <row r="8" spans="1:2" s="23" customFormat="1" ht="25.5" customHeight="1">
      <c r="A8" s="21" t="s">
        <v>3</v>
      </c>
      <c r="B8" s="22"/>
    </row>
    <row r="9" spans="1:2" s="23" customFormat="1" ht="25.5" customHeight="1">
      <c r="A9" s="15" t="s">
        <v>4</v>
      </c>
      <c r="B9" s="16">
        <v>8000</v>
      </c>
    </row>
    <row r="10" spans="1:2" s="23" customFormat="1" ht="25.5" customHeight="1">
      <c r="A10" s="17" t="s">
        <v>17</v>
      </c>
      <c r="B10" s="16">
        <v>22400</v>
      </c>
    </row>
    <row r="11" spans="1:2" s="23" customFormat="1" ht="25.5" customHeight="1">
      <c r="A11" s="15" t="s">
        <v>5</v>
      </c>
      <c r="B11" s="16">
        <v>12000</v>
      </c>
    </row>
    <row r="12" spans="1:2" s="23" customFormat="1" ht="25.5" customHeight="1">
      <c r="A12" s="15" t="s">
        <v>10</v>
      </c>
      <c r="B12" s="16">
        <v>3000</v>
      </c>
    </row>
    <row r="13" spans="1:2" s="23" customFormat="1" ht="25.5" customHeight="1">
      <c r="A13" s="15" t="s">
        <v>18</v>
      </c>
      <c r="B13" s="16">
        <v>15000</v>
      </c>
    </row>
    <row r="14" spans="1:2" s="23" customFormat="1" ht="25.5" customHeight="1">
      <c r="A14" s="15" t="s">
        <v>11</v>
      </c>
      <c r="B14" s="16">
        <v>4000</v>
      </c>
    </row>
    <row r="15" spans="1:2" s="23" customFormat="1" ht="25.5" customHeight="1">
      <c r="A15" s="15" t="s">
        <v>12</v>
      </c>
      <c r="B15" s="16">
        <v>4000</v>
      </c>
    </row>
    <row r="16" spans="1:2" s="23" customFormat="1" ht="25.5" customHeight="1">
      <c r="A16" s="15" t="s">
        <v>19</v>
      </c>
      <c r="B16" s="16">
        <v>26055</v>
      </c>
    </row>
    <row r="17" spans="1:2" s="23" customFormat="1" ht="25.5" customHeight="1">
      <c r="A17" s="20" t="s">
        <v>20</v>
      </c>
      <c r="B17" s="16">
        <v>6000</v>
      </c>
    </row>
    <row r="18" spans="1:2" s="23" customFormat="1" ht="25.5" customHeight="1">
      <c r="A18" s="20" t="s">
        <v>23</v>
      </c>
      <c r="B18" s="16">
        <v>12100</v>
      </c>
    </row>
    <row r="19" spans="1:2" s="23" customFormat="1" ht="25.5" customHeight="1">
      <c r="A19" s="20" t="s">
        <v>25</v>
      </c>
      <c r="B19" s="16">
        <v>30000</v>
      </c>
    </row>
    <row r="20" spans="1:2" s="23" customFormat="1" ht="25.5" customHeight="1">
      <c r="A20" s="20" t="s">
        <v>24</v>
      </c>
      <c r="B20" s="16">
        <v>2350</v>
      </c>
    </row>
    <row r="21" spans="1:2" s="23" customFormat="1" ht="25.5" customHeight="1">
      <c r="A21" s="20" t="s">
        <v>22</v>
      </c>
      <c r="B21" s="16">
        <v>6000</v>
      </c>
    </row>
    <row r="22" spans="1:2" s="23" customFormat="1" ht="25.5" customHeight="1" thickBot="1">
      <c r="A22" s="15" t="s">
        <v>13</v>
      </c>
      <c r="B22" s="16">
        <v>15000</v>
      </c>
    </row>
    <row r="23" spans="1:2" s="26" customFormat="1" ht="24" customHeight="1" thickBot="1">
      <c r="A23" s="24" t="s">
        <v>6</v>
      </c>
      <c r="B23" s="25">
        <f>SUM(B9:B22)</f>
        <v>165905</v>
      </c>
    </row>
    <row r="24" spans="1:2" s="23" customFormat="1" ht="33.75" customHeight="1">
      <c r="A24" s="21" t="s">
        <v>7</v>
      </c>
      <c r="B24" s="22"/>
    </row>
    <row r="25" spans="1:2" s="1" customFormat="1" ht="25.5" customHeight="1">
      <c r="A25" s="20" t="s">
        <v>16</v>
      </c>
      <c r="B25" s="16">
        <v>10000</v>
      </c>
    </row>
    <row r="26" spans="1:2" s="1" customFormat="1" ht="25.5" customHeight="1" thickBot="1">
      <c r="A26" s="19" t="s">
        <v>21</v>
      </c>
      <c r="B26" s="13">
        <v>4000</v>
      </c>
    </row>
    <row r="27" spans="1:2" s="5" customFormat="1" ht="24" customHeight="1" thickBot="1">
      <c r="A27" s="14" t="s">
        <v>8</v>
      </c>
      <c r="B27" s="3">
        <f>SUM(B25:B26)</f>
        <v>14000</v>
      </c>
    </row>
    <row r="28" spans="1:2" ht="39" customHeight="1" thickBot="1">
      <c r="A28" s="2" t="s">
        <v>9</v>
      </c>
      <c r="B28" s="3">
        <f>SUM(B27,B23)</f>
        <v>179905</v>
      </c>
    </row>
    <row r="29" ht="18" customHeight="1"/>
    <row r="30" ht="18" customHeight="1"/>
    <row r="31" ht="18" customHeight="1"/>
    <row r="32" ht="18" customHeight="1"/>
  </sheetData>
  <sheetProtection/>
  <mergeCells count="2">
    <mergeCell ref="A1:B1"/>
    <mergeCell ref="A2:B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78" r:id="rId1"/>
  <headerFooter alignWithMargins="0">
    <oddHeader>&amp;RA költségvetési rendelettervezet 3. sz. melléklete</oddHeader>
  </headerFooter>
  <rowBreaks count="1" manualBreakCount="1">
    <brk id="51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="75" zoomScaleNormal="75" zoomScaleSheetLayoutView="80" workbookViewId="0" topLeftCell="A1">
      <selection activeCell="C17" sqref="C17"/>
    </sheetView>
  </sheetViews>
  <sheetFormatPr defaultColWidth="8.796875" defaultRowHeight="15"/>
  <cols>
    <col min="1" max="1" width="10.09765625" style="0" customWidth="1"/>
    <col min="2" max="2" width="70" style="0" customWidth="1"/>
    <col min="3" max="3" width="18.09765625" style="0" customWidth="1"/>
  </cols>
  <sheetData>
    <row r="1" spans="1:3" ht="22.5" customHeight="1">
      <c r="A1" s="42" t="s">
        <v>14</v>
      </c>
      <c r="B1" s="42"/>
      <c r="C1" s="42"/>
    </row>
    <row r="2" spans="1:3" ht="15.75" customHeight="1">
      <c r="A2" s="42" t="s">
        <v>0</v>
      </c>
      <c r="B2" s="42"/>
      <c r="C2" s="42"/>
    </row>
    <row r="3" spans="2:3" ht="8.25" customHeight="1">
      <c r="B3" s="6"/>
      <c r="C3" s="7"/>
    </row>
    <row r="4" spans="2:3" ht="20.25" customHeight="1" thickBot="1">
      <c r="B4" s="6"/>
      <c r="C4" s="18" t="s">
        <v>1</v>
      </c>
    </row>
    <row r="5" spans="1:3" s="1" customFormat="1" ht="9" customHeight="1">
      <c r="A5" s="27"/>
      <c r="B5" s="8"/>
      <c r="C5" s="9"/>
    </row>
    <row r="6" spans="1:3" s="1" customFormat="1" ht="18.75">
      <c r="A6" s="28" t="s">
        <v>26</v>
      </c>
      <c r="B6" s="4" t="s">
        <v>2</v>
      </c>
      <c r="C6" s="10" t="s">
        <v>15</v>
      </c>
    </row>
    <row r="7" spans="1:3" s="1" customFormat="1" ht="8.25" customHeight="1" thickBot="1">
      <c r="A7" s="29"/>
      <c r="B7" s="11"/>
      <c r="C7" s="12"/>
    </row>
    <row r="8" spans="1:3" s="23" customFormat="1" ht="25.5" customHeight="1">
      <c r="A8" s="30" t="s">
        <v>27</v>
      </c>
      <c r="B8" s="21" t="s">
        <v>3</v>
      </c>
      <c r="C8" s="22"/>
    </row>
    <row r="9" spans="1:3" s="23" customFormat="1" ht="25.5" customHeight="1">
      <c r="A9" s="31" t="s">
        <v>28</v>
      </c>
      <c r="B9" s="15" t="s">
        <v>4</v>
      </c>
      <c r="C9" s="16">
        <f>8000+6713</f>
        <v>14713</v>
      </c>
    </row>
    <row r="10" spans="1:3" s="23" customFormat="1" ht="25.5" customHeight="1">
      <c r="A10" s="31" t="s">
        <v>29</v>
      </c>
      <c r="B10" s="17" t="s">
        <v>17</v>
      </c>
      <c r="C10" s="16">
        <v>22400</v>
      </c>
    </row>
    <row r="11" spans="1:3" s="23" customFormat="1" ht="25.5" customHeight="1">
      <c r="A11" s="31" t="s">
        <v>30</v>
      </c>
      <c r="B11" s="15" t="s">
        <v>5</v>
      </c>
      <c r="C11" s="16">
        <v>12000</v>
      </c>
    </row>
    <row r="12" spans="1:3" s="23" customFormat="1" ht="25.5" customHeight="1">
      <c r="A12" s="31" t="s">
        <v>31</v>
      </c>
      <c r="B12" s="15" t="s">
        <v>10</v>
      </c>
      <c r="C12" s="16">
        <v>3000</v>
      </c>
    </row>
    <row r="13" spans="1:3" s="23" customFormat="1" ht="25.5" customHeight="1">
      <c r="A13" s="31" t="s">
        <v>32</v>
      </c>
      <c r="B13" s="15" t="s">
        <v>18</v>
      </c>
      <c r="C13" s="16">
        <v>15000</v>
      </c>
    </row>
    <row r="14" spans="1:3" s="23" customFormat="1" ht="25.5" customHeight="1">
      <c r="A14" s="31" t="s">
        <v>33</v>
      </c>
      <c r="B14" s="15" t="s">
        <v>11</v>
      </c>
      <c r="C14" s="16">
        <v>4000</v>
      </c>
    </row>
    <row r="15" spans="1:3" s="23" customFormat="1" ht="25.5" customHeight="1">
      <c r="A15" s="31" t="s">
        <v>34</v>
      </c>
      <c r="B15" s="15" t="s">
        <v>12</v>
      </c>
      <c r="C15" s="16">
        <v>4000</v>
      </c>
    </row>
    <row r="16" spans="1:3" s="23" customFormat="1" ht="25.5" customHeight="1">
      <c r="A16" s="31" t="s">
        <v>35</v>
      </c>
      <c r="B16" s="15" t="s">
        <v>19</v>
      </c>
      <c r="C16" s="16">
        <v>26055</v>
      </c>
    </row>
    <row r="17" spans="1:3" s="23" customFormat="1" ht="25.5" customHeight="1">
      <c r="A17" s="31" t="s">
        <v>36</v>
      </c>
      <c r="B17" s="20" t="s">
        <v>20</v>
      </c>
      <c r="C17" s="16">
        <f>6000+908</f>
        <v>6908</v>
      </c>
    </row>
    <row r="18" spans="1:3" s="23" customFormat="1" ht="25.5" customHeight="1">
      <c r="A18" s="31" t="s">
        <v>37</v>
      </c>
      <c r="B18" s="20" t="s">
        <v>23</v>
      </c>
      <c r="C18" s="16">
        <v>12100</v>
      </c>
    </row>
    <row r="19" spans="1:3" s="23" customFormat="1" ht="25.5" customHeight="1">
      <c r="A19" s="31" t="s">
        <v>38</v>
      </c>
      <c r="B19" s="20" t="s">
        <v>25</v>
      </c>
      <c r="C19" s="16">
        <f>30000+10364</f>
        <v>40364</v>
      </c>
    </row>
    <row r="20" spans="1:3" s="23" customFormat="1" ht="25.5" customHeight="1">
      <c r="A20" s="31" t="s">
        <v>39</v>
      </c>
      <c r="B20" s="20" t="s">
        <v>24</v>
      </c>
      <c r="C20" s="16">
        <v>2350</v>
      </c>
    </row>
    <row r="21" spans="1:3" s="23" customFormat="1" ht="25.5" customHeight="1">
      <c r="A21" s="31" t="s">
        <v>40</v>
      </c>
      <c r="B21" s="20" t="s">
        <v>22</v>
      </c>
      <c r="C21" s="16">
        <f>6000-3243</f>
        <v>2757</v>
      </c>
    </row>
    <row r="22" spans="1:3" s="23" customFormat="1" ht="25.5" customHeight="1">
      <c r="A22" s="31" t="s">
        <v>41</v>
      </c>
      <c r="B22" s="15" t="s">
        <v>13</v>
      </c>
      <c r="C22" s="16">
        <v>15000</v>
      </c>
    </row>
    <row r="23" spans="1:3" s="23" customFormat="1" ht="25.5" customHeight="1">
      <c r="A23" s="31" t="s">
        <v>42</v>
      </c>
      <c r="B23" s="15" t="s">
        <v>44</v>
      </c>
      <c r="C23" s="16">
        <v>11500</v>
      </c>
    </row>
    <row r="24" spans="1:3" s="23" customFormat="1" ht="25.5" customHeight="1">
      <c r="A24" s="31" t="s">
        <v>43</v>
      </c>
      <c r="B24" s="15" t="s">
        <v>46</v>
      </c>
      <c r="C24" s="16">
        <v>11267</v>
      </c>
    </row>
    <row r="25" spans="1:3" s="23" customFormat="1" ht="25.5" customHeight="1">
      <c r="A25" s="31" t="s">
        <v>45</v>
      </c>
      <c r="B25" s="15" t="s">
        <v>47</v>
      </c>
      <c r="C25" s="16">
        <v>5500</v>
      </c>
    </row>
    <row r="26" spans="1:3" s="23" customFormat="1" ht="25.5" customHeight="1">
      <c r="A26" s="31" t="s">
        <v>52</v>
      </c>
      <c r="B26" s="15" t="s">
        <v>48</v>
      </c>
      <c r="C26" s="16">
        <v>20000</v>
      </c>
    </row>
    <row r="27" spans="1:3" s="23" customFormat="1" ht="64.5" customHeight="1">
      <c r="A27" s="31" t="s">
        <v>53</v>
      </c>
      <c r="B27" s="35" t="s">
        <v>50</v>
      </c>
      <c r="C27" s="16">
        <f>2000+500</f>
        <v>2500</v>
      </c>
    </row>
    <row r="28" spans="1:3" s="23" customFormat="1" ht="49.5" customHeight="1">
      <c r="A28" s="31" t="s">
        <v>54</v>
      </c>
      <c r="B28" s="35" t="s">
        <v>51</v>
      </c>
      <c r="C28" s="16">
        <f>15000+13000</f>
        <v>28000</v>
      </c>
    </row>
    <row r="29" spans="1:3" s="23" customFormat="1" ht="25.5" customHeight="1">
      <c r="A29" s="31" t="s">
        <v>55</v>
      </c>
      <c r="B29" s="15" t="s">
        <v>49</v>
      </c>
      <c r="C29" s="16">
        <v>500</v>
      </c>
    </row>
    <row r="30" spans="1:3" s="23" customFormat="1" ht="25.5" customHeight="1">
      <c r="A30" s="31" t="s">
        <v>56</v>
      </c>
      <c r="B30" s="15" t="s">
        <v>58</v>
      </c>
      <c r="C30" s="16">
        <v>270</v>
      </c>
    </row>
    <row r="31" spans="1:3" s="23" customFormat="1" ht="25.5" customHeight="1" thickBot="1">
      <c r="A31" s="31" t="s">
        <v>57</v>
      </c>
      <c r="B31" s="15" t="s">
        <v>59</v>
      </c>
      <c r="C31" s="16">
        <v>270</v>
      </c>
    </row>
    <row r="32" spans="1:3" s="26" customFormat="1" ht="24" customHeight="1" thickBot="1">
      <c r="A32" s="32"/>
      <c r="B32" s="24" t="s">
        <v>6</v>
      </c>
      <c r="C32" s="25">
        <f>SUM(C9:C31)</f>
        <v>260454</v>
      </c>
    </row>
    <row r="33" spans="1:3" s="23" customFormat="1" ht="33.75" customHeight="1">
      <c r="A33" s="30"/>
      <c r="B33" s="21" t="s">
        <v>7</v>
      </c>
      <c r="C33" s="22"/>
    </row>
    <row r="34" spans="1:3" s="1" customFormat="1" ht="25.5" customHeight="1">
      <c r="A34" s="31" t="s">
        <v>27</v>
      </c>
      <c r="B34" s="20" t="s">
        <v>16</v>
      </c>
      <c r="C34" s="16">
        <v>10000</v>
      </c>
    </row>
    <row r="35" spans="1:3" s="1" customFormat="1" ht="25.5" customHeight="1" thickBot="1">
      <c r="A35" s="33" t="s">
        <v>28</v>
      </c>
      <c r="B35" s="19" t="s">
        <v>21</v>
      </c>
      <c r="C35" s="13">
        <v>4000</v>
      </c>
    </row>
    <row r="36" spans="1:3" s="5" customFormat="1" ht="24" customHeight="1" thickBot="1">
      <c r="A36" s="34"/>
      <c r="B36" s="14" t="s">
        <v>8</v>
      </c>
      <c r="C36" s="3">
        <f>SUM(C34:C35)</f>
        <v>14000</v>
      </c>
    </row>
    <row r="37" spans="1:3" ht="39" customHeight="1" thickBot="1">
      <c r="A37" s="34"/>
      <c r="B37" s="2" t="s">
        <v>9</v>
      </c>
      <c r="C37" s="3">
        <f>SUM(C36,C32)</f>
        <v>274454</v>
      </c>
    </row>
    <row r="38" ht="18" customHeight="1"/>
    <row r="39" ht="18" customHeight="1"/>
    <row r="40" ht="18" customHeight="1"/>
    <row r="41" ht="18" customHeight="1"/>
  </sheetData>
  <sheetProtection/>
  <mergeCells count="2">
    <mergeCell ref="A1:C1"/>
    <mergeCell ref="A2:C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78" r:id="rId1"/>
  <headerFooter alignWithMargins="0">
    <oddHeader>&amp;RA költségvetési rendelettervezet 3. sz. melléklete</oddHeader>
  </headerFooter>
  <rowBreaks count="1" manualBreakCount="1">
    <brk id="60" min="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="80" zoomScaleNormal="75" zoomScaleSheetLayoutView="80" workbookViewId="0" topLeftCell="A1">
      <selection activeCell="B46" sqref="B46"/>
    </sheetView>
  </sheetViews>
  <sheetFormatPr defaultColWidth="8.796875" defaultRowHeight="15"/>
  <cols>
    <col min="1" max="1" width="10.09765625" style="0" customWidth="1"/>
    <col min="2" max="2" width="70" style="0" customWidth="1"/>
    <col min="3" max="3" width="18.09765625" style="0" customWidth="1"/>
  </cols>
  <sheetData>
    <row r="1" spans="1:3" ht="22.5" customHeight="1">
      <c r="A1" s="42" t="s">
        <v>14</v>
      </c>
      <c r="B1" s="42"/>
      <c r="C1" s="42"/>
    </row>
    <row r="2" spans="1:3" ht="15.75" customHeight="1">
      <c r="A2" s="42" t="s">
        <v>0</v>
      </c>
      <c r="B2" s="42"/>
      <c r="C2" s="42"/>
    </row>
    <row r="3" spans="2:3" ht="8.25" customHeight="1">
      <c r="B3" s="6"/>
      <c r="C3" s="7"/>
    </row>
    <row r="4" spans="2:3" ht="20.25" customHeight="1" thickBot="1">
      <c r="B4" s="6"/>
      <c r="C4" s="18" t="s">
        <v>1</v>
      </c>
    </row>
    <row r="5" spans="1:3" s="1" customFormat="1" ht="9" customHeight="1">
      <c r="A5" s="27"/>
      <c r="B5" s="8"/>
      <c r="C5" s="9"/>
    </row>
    <row r="6" spans="1:3" s="1" customFormat="1" ht="18.75">
      <c r="A6" s="28" t="s">
        <v>26</v>
      </c>
      <c r="B6" s="4" t="s">
        <v>2</v>
      </c>
      <c r="C6" s="10" t="s">
        <v>15</v>
      </c>
    </row>
    <row r="7" spans="1:3" s="1" customFormat="1" ht="8.25" customHeight="1" thickBot="1">
      <c r="A7" s="29"/>
      <c r="B7" s="11"/>
      <c r="C7" s="12"/>
    </row>
    <row r="8" spans="1:3" s="23" customFormat="1" ht="25.5" customHeight="1">
      <c r="A8" s="30" t="s">
        <v>27</v>
      </c>
      <c r="B8" s="21" t="s">
        <v>3</v>
      </c>
      <c r="C8" s="22"/>
    </row>
    <row r="9" spans="1:3" s="23" customFormat="1" ht="25.5" customHeight="1">
      <c r="A9" s="31" t="s">
        <v>28</v>
      </c>
      <c r="B9" s="15" t="s">
        <v>4</v>
      </c>
      <c r="C9" s="16">
        <f>8000+6713+137+702</f>
        <v>15552</v>
      </c>
    </row>
    <row r="10" spans="1:3" s="23" customFormat="1" ht="25.5" customHeight="1">
      <c r="A10" s="31" t="s">
        <v>29</v>
      </c>
      <c r="B10" s="17" t="s">
        <v>17</v>
      </c>
      <c r="C10" s="16">
        <v>22400</v>
      </c>
    </row>
    <row r="11" spans="1:3" s="23" customFormat="1" ht="25.5" customHeight="1">
      <c r="A11" s="31" t="s">
        <v>30</v>
      </c>
      <c r="B11" s="15" t="s">
        <v>5</v>
      </c>
      <c r="C11" s="16">
        <v>12000</v>
      </c>
    </row>
    <row r="12" spans="1:3" s="23" customFormat="1" ht="25.5" customHeight="1">
      <c r="A12" s="31" t="s">
        <v>31</v>
      </c>
      <c r="B12" s="15" t="s">
        <v>10</v>
      </c>
      <c r="C12" s="16">
        <v>3000</v>
      </c>
    </row>
    <row r="13" spans="1:3" s="23" customFormat="1" ht="25.5" customHeight="1">
      <c r="A13" s="31" t="s">
        <v>32</v>
      </c>
      <c r="B13" s="15" t="s">
        <v>18</v>
      </c>
      <c r="C13" s="16">
        <v>15000</v>
      </c>
    </row>
    <row r="14" spans="1:3" s="23" customFormat="1" ht="25.5" customHeight="1">
      <c r="A14" s="31" t="s">
        <v>33</v>
      </c>
      <c r="B14" s="15" t="s">
        <v>11</v>
      </c>
      <c r="C14" s="16">
        <v>4000</v>
      </c>
    </row>
    <row r="15" spans="1:3" s="23" customFormat="1" ht="25.5" customHeight="1">
      <c r="A15" s="31" t="s">
        <v>34</v>
      </c>
      <c r="B15" s="15" t="s">
        <v>12</v>
      </c>
      <c r="C15" s="16">
        <v>4000</v>
      </c>
    </row>
    <row r="16" spans="1:3" s="23" customFormat="1" ht="25.5" customHeight="1">
      <c r="A16" s="31" t="s">
        <v>35</v>
      </c>
      <c r="B16" s="15" t="s">
        <v>19</v>
      </c>
      <c r="C16" s="16">
        <v>26055</v>
      </c>
    </row>
    <row r="17" spans="1:3" s="23" customFormat="1" ht="25.5" customHeight="1">
      <c r="A17" s="31" t="s">
        <v>36</v>
      </c>
      <c r="B17" s="20" t="s">
        <v>20</v>
      </c>
      <c r="C17" s="16">
        <f>6000+908</f>
        <v>6908</v>
      </c>
    </row>
    <row r="18" spans="1:3" s="23" customFormat="1" ht="25.5" customHeight="1">
      <c r="A18" s="31" t="s">
        <v>37</v>
      </c>
      <c r="B18" s="20" t="s">
        <v>23</v>
      </c>
      <c r="C18" s="16">
        <v>12100</v>
      </c>
    </row>
    <row r="19" spans="1:3" s="23" customFormat="1" ht="25.5" customHeight="1">
      <c r="A19" s="31" t="s">
        <v>38</v>
      </c>
      <c r="B19" s="20" t="s">
        <v>25</v>
      </c>
      <c r="C19" s="16">
        <f>30000+10364</f>
        <v>40364</v>
      </c>
    </row>
    <row r="20" spans="1:3" s="23" customFormat="1" ht="25.5" customHeight="1">
      <c r="A20" s="31" t="s">
        <v>39</v>
      </c>
      <c r="B20" s="20" t="s">
        <v>24</v>
      </c>
      <c r="C20" s="16">
        <v>2350</v>
      </c>
    </row>
    <row r="21" spans="1:3" s="23" customFormat="1" ht="25.5" customHeight="1">
      <c r="A21" s="31" t="s">
        <v>40</v>
      </c>
      <c r="B21" s="20" t="s">
        <v>22</v>
      </c>
      <c r="C21" s="16">
        <f>6000-3243</f>
        <v>2757</v>
      </c>
    </row>
    <row r="22" spans="1:3" s="23" customFormat="1" ht="25.5" customHeight="1">
      <c r="A22" s="31" t="s">
        <v>41</v>
      </c>
      <c r="B22" s="15" t="s">
        <v>13</v>
      </c>
      <c r="C22" s="16">
        <v>15000</v>
      </c>
    </row>
    <row r="23" spans="1:3" s="23" customFormat="1" ht="25.5" customHeight="1">
      <c r="A23" s="31" t="s">
        <v>42</v>
      </c>
      <c r="B23" s="15" t="s">
        <v>44</v>
      </c>
      <c r="C23" s="16">
        <v>11500</v>
      </c>
    </row>
    <row r="24" spans="1:3" s="23" customFormat="1" ht="25.5" customHeight="1">
      <c r="A24" s="31" t="s">
        <v>43</v>
      </c>
      <c r="B24" s="15" t="s">
        <v>46</v>
      </c>
      <c r="C24" s="16">
        <v>11267</v>
      </c>
    </row>
    <row r="25" spans="1:3" s="23" customFormat="1" ht="25.5" customHeight="1">
      <c r="A25" s="31" t="s">
        <v>45</v>
      </c>
      <c r="B25" s="15" t="s">
        <v>47</v>
      </c>
      <c r="C25" s="16">
        <v>5500</v>
      </c>
    </row>
    <row r="26" spans="1:3" s="23" customFormat="1" ht="25.5" customHeight="1">
      <c r="A26" s="31" t="s">
        <v>52</v>
      </c>
      <c r="B26" s="15" t="s">
        <v>48</v>
      </c>
      <c r="C26" s="16">
        <v>20000</v>
      </c>
    </row>
    <row r="27" spans="1:3" s="23" customFormat="1" ht="64.5" customHeight="1">
      <c r="A27" s="31" t="s">
        <v>53</v>
      </c>
      <c r="B27" s="35" t="s">
        <v>50</v>
      </c>
      <c r="C27" s="16">
        <f>2000+500</f>
        <v>2500</v>
      </c>
    </row>
    <row r="28" spans="1:3" s="23" customFormat="1" ht="49.5" customHeight="1">
      <c r="A28" s="31" t="s">
        <v>54</v>
      </c>
      <c r="B28" s="35" t="s">
        <v>51</v>
      </c>
      <c r="C28" s="16">
        <f>15000+13000</f>
        <v>28000</v>
      </c>
    </row>
    <row r="29" spans="1:3" s="23" customFormat="1" ht="25.5" customHeight="1">
      <c r="A29" s="31" t="s">
        <v>55</v>
      </c>
      <c r="B29" s="15" t="s">
        <v>49</v>
      </c>
      <c r="C29" s="16">
        <v>500</v>
      </c>
    </row>
    <row r="30" spans="1:3" s="23" customFormat="1" ht="25.5" customHeight="1">
      <c r="A30" s="31" t="s">
        <v>56</v>
      </c>
      <c r="B30" s="15" t="s">
        <v>58</v>
      </c>
      <c r="C30" s="16">
        <v>270</v>
      </c>
    </row>
    <row r="31" spans="1:3" s="23" customFormat="1" ht="25.5" customHeight="1">
      <c r="A31" s="31" t="s">
        <v>57</v>
      </c>
      <c r="B31" s="15" t="s">
        <v>59</v>
      </c>
      <c r="C31" s="16">
        <v>270</v>
      </c>
    </row>
    <row r="32" spans="1:3" s="23" customFormat="1" ht="25.5" customHeight="1">
      <c r="A32" s="36" t="s">
        <v>60</v>
      </c>
      <c r="B32" s="37" t="s">
        <v>61</v>
      </c>
      <c r="C32" s="38">
        <v>1000</v>
      </c>
    </row>
    <row r="33" spans="1:3" s="23" customFormat="1" ht="25.5" customHeight="1" thickBot="1">
      <c r="A33" s="36" t="s">
        <v>62</v>
      </c>
      <c r="B33" s="15" t="s">
        <v>63</v>
      </c>
      <c r="C33" s="16">
        <v>700</v>
      </c>
    </row>
    <row r="34" spans="1:3" s="26" customFormat="1" ht="24" customHeight="1" thickBot="1">
      <c r="A34" s="32"/>
      <c r="B34" s="24" t="s">
        <v>6</v>
      </c>
      <c r="C34" s="25">
        <f>SUM(C9:C33)</f>
        <v>262993</v>
      </c>
    </row>
    <row r="35" spans="1:3" s="23" customFormat="1" ht="33.75" customHeight="1">
      <c r="A35" s="30"/>
      <c r="B35" s="21" t="s">
        <v>7</v>
      </c>
      <c r="C35" s="22"/>
    </row>
    <row r="36" spans="1:3" s="1" customFormat="1" ht="25.5" customHeight="1">
      <c r="A36" s="31" t="s">
        <v>27</v>
      </c>
      <c r="B36" s="20" t="s">
        <v>16</v>
      </c>
      <c r="C36" s="16">
        <v>10000</v>
      </c>
    </row>
    <row r="37" spans="1:3" s="1" customFormat="1" ht="25.5" customHeight="1" thickBot="1">
      <c r="A37" s="33" t="s">
        <v>28</v>
      </c>
      <c r="B37" s="19" t="s">
        <v>21</v>
      </c>
      <c r="C37" s="13">
        <v>4000</v>
      </c>
    </row>
    <row r="38" spans="1:3" s="5" customFormat="1" ht="24" customHeight="1" thickBot="1">
      <c r="A38" s="34"/>
      <c r="B38" s="14" t="s">
        <v>8</v>
      </c>
      <c r="C38" s="3">
        <f>SUM(C36:C37)</f>
        <v>14000</v>
      </c>
    </row>
    <row r="39" spans="1:3" ht="39" customHeight="1" thickBot="1">
      <c r="A39" s="34"/>
      <c r="B39" s="2" t="s">
        <v>9</v>
      </c>
      <c r="C39" s="3">
        <f>SUM(C38,C34)</f>
        <v>276993</v>
      </c>
    </row>
    <row r="40" ht="18" customHeight="1"/>
    <row r="41" ht="18" customHeight="1"/>
    <row r="42" ht="18" customHeight="1"/>
    <row r="43" ht="18" customHeight="1"/>
  </sheetData>
  <sheetProtection/>
  <mergeCells count="2">
    <mergeCell ref="A1:C1"/>
    <mergeCell ref="A2:C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71" r:id="rId1"/>
  <headerFooter alignWithMargins="0">
    <oddHeader>&amp;RA költségvetési rendelettervezet 3. sz. melléklete</oddHeader>
  </headerFooter>
  <rowBreaks count="1" manualBreakCount="1">
    <brk id="62" min="1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="80" zoomScaleNormal="75" zoomScaleSheetLayoutView="80" workbookViewId="0" topLeftCell="A23">
      <selection activeCell="C35" sqref="C35"/>
    </sheetView>
  </sheetViews>
  <sheetFormatPr defaultColWidth="8.796875" defaultRowHeight="15"/>
  <cols>
    <col min="1" max="1" width="10.09765625" style="0" customWidth="1"/>
    <col min="2" max="2" width="70" style="0" customWidth="1"/>
    <col min="3" max="3" width="18.09765625" style="0" customWidth="1"/>
  </cols>
  <sheetData>
    <row r="1" spans="1:3" ht="22.5" customHeight="1">
      <c r="A1" s="42" t="s">
        <v>14</v>
      </c>
      <c r="B1" s="42"/>
      <c r="C1" s="42"/>
    </row>
    <row r="2" spans="1:3" ht="15.75" customHeight="1">
      <c r="A2" s="42" t="s">
        <v>0</v>
      </c>
      <c r="B2" s="42"/>
      <c r="C2" s="42"/>
    </row>
    <row r="3" spans="2:3" ht="8.25" customHeight="1">
      <c r="B3" s="6"/>
      <c r="C3" s="7"/>
    </row>
    <row r="4" spans="2:3" ht="20.25" customHeight="1" thickBot="1">
      <c r="B4" s="6"/>
      <c r="C4" s="18" t="s">
        <v>1</v>
      </c>
    </row>
    <row r="5" spans="1:3" s="1" customFormat="1" ht="9" customHeight="1">
      <c r="A5" s="27"/>
      <c r="B5" s="8"/>
      <c r="C5" s="9"/>
    </row>
    <row r="6" spans="1:3" s="1" customFormat="1" ht="18.75">
      <c r="A6" s="28" t="s">
        <v>26</v>
      </c>
      <c r="B6" s="4" t="s">
        <v>2</v>
      </c>
      <c r="C6" s="10" t="s">
        <v>15</v>
      </c>
    </row>
    <row r="7" spans="1:3" s="1" customFormat="1" ht="8.25" customHeight="1" thickBot="1">
      <c r="A7" s="29"/>
      <c r="B7" s="11"/>
      <c r="C7" s="12"/>
    </row>
    <row r="8" spans="1:3" s="23" customFormat="1" ht="25.5" customHeight="1">
      <c r="A8" s="30" t="s">
        <v>27</v>
      </c>
      <c r="B8" s="21" t="s">
        <v>3</v>
      </c>
      <c r="C8" s="22"/>
    </row>
    <row r="9" spans="1:3" s="23" customFormat="1" ht="25.5" customHeight="1">
      <c r="A9" s="31" t="s">
        <v>28</v>
      </c>
      <c r="B9" s="15" t="s">
        <v>4</v>
      </c>
      <c r="C9" s="16">
        <f>8000+6713+137+702</f>
        <v>15552</v>
      </c>
    </row>
    <row r="10" spans="1:3" s="23" customFormat="1" ht="25.5" customHeight="1">
      <c r="A10" s="31" t="s">
        <v>29</v>
      </c>
      <c r="B10" s="17" t="s">
        <v>17</v>
      </c>
      <c r="C10" s="16">
        <v>22400</v>
      </c>
    </row>
    <row r="11" spans="1:3" s="23" customFormat="1" ht="25.5" customHeight="1">
      <c r="A11" s="31" t="s">
        <v>30</v>
      </c>
      <c r="B11" s="15" t="s">
        <v>5</v>
      </c>
      <c r="C11" s="16">
        <v>12000</v>
      </c>
    </row>
    <row r="12" spans="1:3" s="23" customFormat="1" ht="25.5" customHeight="1">
      <c r="A12" s="31" t="s">
        <v>31</v>
      </c>
      <c r="B12" s="15" t="s">
        <v>10</v>
      </c>
      <c r="C12" s="16">
        <v>3000</v>
      </c>
    </row>
    <row r="13" spans="1:3" s="23" customFormat="1" ht="25.5" customHeight="1">
      <c r="A13" s="31" t="s">
        <v>32</v>
      </c>
      <c r="B13" s="15" t="s">
        <v>18</v>
      </c>
      <c r="C13" s="16">
        <v>15000</v>
      </c>
    </row>
    <row r="14" spans="1:3" s="23" customFormat="1" ht="25.5" customHeight="1">
      <c r="A14" s="31" t="s">
        <v>33</v>
      </c>
      <c r="B14" s="15" t="s">
        <v>11</v>
      </c>
      <c r="C14" s="16">
        <v>4000</v>
      </c>
    </row>
    <row r="15" spans="1:3" s="23" customFormat="1" ht="25.5" customHeight="1">
      <c r="A15" s="31" t="s">
        <v>34</v>
      </c>
      <c r="B15" s="15" t="s">
        <v>12</v>
      </c>
      <c r="C15" s="16">
        <v>4000</v>
      </c>
    </row>
    <row r="16" spans="1:3" s="23" customFormat="1" ht="25.5" customHeight="1">
      <c r="A16" s="31" t="s">
        <v>35</v>
      </c>
      <c r="B16" s="15" t="s">
        <v>19</v>
      </c>
      <c r="C16" s="16">
        <v>26055</v>
      </c>
    </row>
    <row r="17" spans="1:3" s="23" customFormat="1" ht="25.5" customHeight="1">
      <c r="A17" s="31" t="s">
        <v>36</v>
      </c>
      <c r="B17" s="20" t="s">
        <v>20</v>
      </c>
      <c r="C17" s="16">
        <f>6000+908</f>
        <v>6908</v>
      </c>
    </row>
    <row r="18" spans="1:3" s="23" customFormat="1" ht="25.5" customHeight="1">
      <c r="A18" s="31" t="s">
        <v>37</v>
      </c>
      <c r="B18" s="20" t="s">
        <v>23</v>
      </c>
      <c r="C18" s="16">
        <v>12100</v>
      </c>
    </row>
    <row r="19" spans="1:3" s="23" customFormat="1" ht="25.5" customHeight="1">
      <c r="A19" s="31" t="s">
        <v>38</v>
      </c>
      <c r="B19" s="20" t="s">
        <v>25</v>
      </c>
      <c r="C19" s="16">
        <f>30000+10364</f>
        <v>40364</v>
      </c>
    </row>
    <row r="20" spans="1:3" s="23" customFormat="1" ht="25.5" customHeight="1">
      <c r="A20" s="31" t="s">
        <v>39</v>
      </c>
      <c r="B20" s="20" t="s">
        <v>24</v>
      </c>
      <c r="C20" s="16">
        <v>2350</v>
      </c>
    </row>
    <row r="21" spans="1:3" s="23" customFormat="1" ht="25.5" customHeight="1">
      <c r="A21" s="31" t="s">
        <v>40</v>
      </c>
      <c r="B21" s="20" t="s">
        <v>22</v>
      </c>
      <c r="C21" s="16">
        <f>6000-3243</f>
        <v>2757</v>
      </c>
    </row>
    <row r="22" spans="1:3" s="23" customFormat="1" ht="25.5" customHeight="1">
      <c r="A22" s="31" t="s">
        <v>41</v>
      </c>
      <c r="B22" s="15" t="s">
        <v>13</v>
      </c>
      <c r="C22" s="16">
        <v>15000</v>
      </c>
    </row>
    <row r="23" spans="1:3" s="23" customFormat="1" ht="25.5" customHeight="1">
      <c r="A23" s="31" t="s">
        <v>42</v>
      </c>
      <c r="B23" s="15" t="s">
        <v>44</v>
      </c>
      <c r="C23" s="16">
        <v>11500</v>
      </c>
    </row>
    <row r="24" spans="1:3" s="23" customFormat="1" ht="25.5" customHeight="1">
      <c r="A24" s="31" t="s">
        <v>43</v>
      </c>
      <c r="B24" s="15" t="s">
        <v>46</v>
      </c>
      <c r="C24" s="16">
        <v>11267</v>
      </c>
    </row>
    <row r="25" spans="1:3" s="23" customFormat="1" ht="25.5" customHeight="1">
      <c r="A25" s="31" t="s">
        <v>45</v>
      </c>
      <c r="B25" s="15" t="s">
        <v>47</v>
      </c>
      <c r="C25" s="16">
        <v>5500</v>
      </c>
    </row>
    <row r="26" spans="1:3" s="23" customFormat="1" ht="25.5" customHeight="1">
      <c r="A26" s="31" t="s">
        <v>52</v>
      </c>
      <c r="B26" s="15" t="s">
        <v>48</v>
      </c>
      <c r="C26" s="16">
        <v>20000</v>
      </c>
    </row>
    <row r="27" spans="1:3" s="23" customFormat="1" ht="64.5" customHeight="1">
      <c r="A27" s="31" t="s">
        <v>53</v>
      </c>
      <c r="B27" s="35" t="s">
        <v>50</v>
      </c>
      <c r="C27" s="16">
        <f>2000+500</f>
        <v>2500</v>
      </c>
    </row>
    <row r="28" spans="1:3" s="23" customFormat="1" ht="49.5" customHeight="1">
      <c r="A28" s="31" t="s">
        <v>54</v>
      </c>
      <c r="B28" s="35" t="s">
        <v>51</v>
      </c>
      <c r="C28" s="16">
        <f>15000+13000</f>
        <v>28000</v>
      </c>
    </row>
    <row r="29" spans="1:3" s="23" customFormat="1" ht="25.5" customHeight="1">
      <c r="A29" s="31" t="s">
        <v>55</v>
      </c>
      <c r="B29" s="15" t="s">
        <v>49</v>
      </c>
      <c r="C29" s="16">
        <v>500</v>
      </c>
    </row>
    <row r="30" spans="1:3" s="23" customFormat="1" ht="25.5" customHeight="1">
      <c r="A30" s="31" t="s">
        <v>56</v>
      </c>
      <c r="B30" s="15" t="s">
        <v>58</v>
      </c>
      <c r="C30" s="16">
        <v>270</v>
      </c>
    </row>
    <row r="31" spans="1:3" s="23" customFormat="1" ht="25.5" customHeight="1">
      <c r="A31" s="31" t="s">
        <v>57</v>
      </c>
      <c r="B31" s="15" t="s">
        <v>59</v>
      </c>
      <c r="C31" s="16">
        <v>270</v>
      </c>
    </row>
    <row r="32" spans="1:3" s="23" customFormat="1" ht="25.5" customHeight="1">
      <c r="A32" s="36" t="s">
        <v>60</v>
      </c>
      <c r="B32" s="37" t="s">
        <v>61</v>
      </c>
      <c r="C32" s="38">
        <v>1000</v>
      </c>
    </row>
    <row r="33" spans="1:3" s="23" customFormat="1" ht="25.5" customHeight="1">
      <c r="A33" s="36" t="s">
        <v>62</v>
      </c>
      <c r="B33" s="15" t="s">
        <v>63</v>
      </c>
      <c r="C33" s="16">
        <v>700</v>
      </c>
    </row>
    <row r="34" spans="1:3" s="23" customFormat="1" ht="25.5" customHeight="1" thickBot="1">
      <c r="A34" s="36" t="s">
        <v>64</v>
      </c>
      <c r="B34" s="37" t="s">
        <v>65</v>
      </c>
      <c r="C34" s="38">
        <v>15000</v>
      </c>
    </row>
    <row r="35" spans="1:3" s="26" customFormat="1" ht="24" customHeight="1" thickBot="1">
      <c r="A35" s="32"/>
      <c r="B35" s="24" t="s">
        <v>6</v>
      </c>
      <c r="C35" s="25">
        <f>SUM(C9:C34)</f>
        <v>277993</v>
      </c>
    </row>
    <row r="36" spans="1:3" s="23" customFormat="1" ht="33.75" customHeight="1">
      <c r="A36" s="30"/>
      <c r="B36" s="21" t="s">
        <v>7</v>
      </c>
      <c r="C36" s="22"/>
    </row>
    <row r="37" spans="1:3" s="1" customFormat="1" ht="25.5" customHeight="1">
      <c r="A37" s="31" t="s">
        <v>27</v>
      </c>
      <c r="B37" s="20" t="s">
        <v>16</v>
      </c>
      <c r="C37" s="16">
        <v>10000</v>
      </c>
    </row>
    <row r="38" spans="1:3" s="1" customFormat="1" ht="25.5" customHeight="1" thickBot="1">
      <c r="A38" s="33" t="s">
        <v>28</v>
      </c>
      <c r="B38" s="19" t="s">
        <v>21</v>
      </c>
      <c r="C38" s="13">
        <v>4000</v>
      </c>
    </row>
    <row r="39" spans="1:3" s="5" customFormat="1" ht="24" customHeight="1" thickBot="1">
      <c r="A39" s="34"/>
      <c r="B39" s="14" t="s">
        <v>8</v>
      </c>
      <c r="C39" s="3">
        <f>SUM(C37:C38)</f>
        <v>14000</v>
      </c>
    </row>
    <row r="40" spans="1:3" ht="39" customHeight="1" thickBot="1">
      <c r="A40" s="34"/>
      <c r="B40" s="2" t="s">
        <v>9</v>
      </c>
      <c r="C40" s="3">
        <f>SUM(C39,C35)</f>
        <v>291993</v>
      </c>
    </row>
    <row r="41" ht="18" customHeight="1"/>
    <row r="42" ht="18" customHeight="1"/>
    <row r="43" ht="18" customHeight="1"/>
    <row r="44" ht="18" customHeight="1"/>
  </sheetData>
  <sheetProtection/>
  <mergeCells count="2">
    <mergeCell ref="A1:C1"/>
    <mergeCell ref="A2:C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71" r:id="rId1"/>
  <headerFooter alignWithMargins="0">
    <oddHeader>&amp;RA költségvetési rendelettervezet 3. sz. melléklete</oddHeader>
  </headerFooter>
  <rowBreaks count="1" manualBreakCount="1">
    <brk id="63" min="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zoomScale="75" zoomScaleNormal="75" zoomScaleSheetLayoutView="80" workbookViewId="0" topLeftCell="A13">
      <selection activeCell="C28" sqref="C28"/>
    </sheetView>
  </sheetViews>
  <sheetFormatPr defaultColWidth="8.796875" defaultRowHeight="15"/>
  <cols>
    <col min="1" max="1" width="10.09765625" style="0" customWidth="1"/>
    <col min="2" max="2" width="70" style="0" customWidth="1"/>
    <col min="3" max="3" width="18.09765625" style="0" customWidth="1"/>
  </cols>
  <sheetData>
    <row r="1" spans="1:3" ht="22.5" customHeight="1">
      <c r="A1" s="42" t="s">
        <v>14</v>
      </c>
      <c r="B1" s="42"/>
      <c r="C1" s="42"/>
    </row>
    <row r="2" spans="1:3" ht="15.75" customHeight="1">
      <c r="A2" s="42" t="s">
        <v>0</v>
      </c>
      <c r="B2" s="42"/>
      <c r="C2" s="42"/>
    </row>
    <row r="3" spans="2:3" ht="8.25" customHeight="1">
      <c r="B3" s="6"/>
      <c r="C3" s="7"/>
    </row>
    <row r="4" spans="2:3" ht="20.25" customHeight="1" thickBot="1">
      <c r="B4" s="6"/>
      <c r="C4" s="18" t="s">
        <v>1</v>
      </c>
    </row>
    <row r="5" spans="1:3" s="1" customFormat="1" ht="9" customHeight="1">
      <c r="A5" s="27"/>
      <c r="B5" s="8"/>
      <c r="C5" s="9"/>
    </row>
    <row r="6" spans="1:3" s="1" customFormat="1" ht="18.75">
      <c r="A6" s="28" t="s">
        <v>26</v>
      </c>
      <c r="B6" s="4" t="s">
        <v>2</v>
      </c>
      <c r="C6" s="10" t="s">
        <v>15</v>
      </c>
    </row>
    <row r="7" spans="1:3" s="1" customFormat="1" ht="8.25" customHeight="1" thickBot="1">
      <c r="A7" s="29"/>
      <c r="B7" s="11"/>
      <c r="C7" s="12"/>
    </row>
    <row r="8" spans="1:3" s="23" customFormat="1" ht="25.5" customHeight="1">
      <c r="A8" s="30" t="s">
        <v>27</v>
      </c>
      <c r="B8" s="21" t="s">
        <v>3</v>
      </c>
      <c r="C8" s="22"/>
    </row>
    <row r="9" spans="1:3" s="23" customFormat="1" ht="25.5" customHeight="1">
      <c r="A9" s="31" t="s">
        <v>28</v>
      </c>
      <c r="B9" s="15" t="s">
        <v>4</v>
      </c>
      <c r="C9" s="16">
        <f>8000+6713+137+702+5000</f>
        <v>20552</v>
      </c>
    </row>
    <row r="10" spans="1:3" s="23" customFormat="1" ht="25.5" customHeight="1">
      <c r="A10" s="31" t="s">
        <v>29</v>
      </c>
      <c r="B10" s="17" t="s">
        <v>17</v>
      </c>
      <c r="C10" s="16">
        <v>22400</v>
      </c>
    </row>
    <row r="11" spans="1:3" s="23" customFormat="1" ht="25.5" customHeight="1">
      <c r="A11" s="31" t="s">
        <v>30</v>
      </c>
      <c r="B11" s="15" t="s">
        <v>5</v>
      </c>
      <c r="C11" s="16">
        <v>12000</v>
      </c>
    </row>
    <row r="12" spans="1:3" s="23" customFormat="1" ht="25.5" customHeight="1">
      <c r="A12" s="31" t="s">
        <v>31</v>
      </c>
      <c r="B12" s="15" t="s">
        <v>10</v>
      </c>
      <c r="C12" s="16">
        <v>3000</v>
      </c>
    </row>
    <row r="13" spans="1:3" s="23" customFormat="1" ht="25.5" customHeight="1">
      <c r="A13" s="31" t="s">
        <v>32</v>
      </c>
      <c r="B13" s="15" t="s">
        <v>18</v>
      </c>
      <c r="C13" s="16">
        <v>15000</v>
      </c>
    </row>
    <row r="14" spans="1:3" s="23" customFormat="1" ht="25.5" customHeight="1">
      <c r="A14" s="31" t="s">
        <v>33</v>
      </c>
      <c r="B14" s="15" t="s">
        <v>11</v>
      </c>
      <c r="C14" s="16">
        <v>4000</v>
      </c>
    </row>
    <row r="15" spans="1:3" s="23" customFormat="1" ht="25.5" customHeight="1">
      <c r="A15" s="31" t="s">
        <v>34</v>
      </c>
      <c r="B15" s="15" t="s">
        <v>12</v>
      </c>
      <c r="C15" s="16">
        <v>4000</v>
      </c>
    </row>
    <row r="16" spans="1:3" s="23" customFormat="1" ht="25.5" customHeight="1">
      <c r="A16" s="31" t="s">
        <v>35</v>
      </c>
      <c r="B16" s="15" t="s">
        <v>19</v>
      </c>
      <c r="C16" s="16">
        <v>26055</v>
      </c>
    </row>
    <row r="17" spans="1:3" s="23" customFormat="1" ht="25.5" customHeight="1">
      <c r="A17" s="31" t="s">
        <v>36</v>
      </c>
      <c r="B17" s="20" t="s">
        <v>20</v>
      </c>
      <c r="C17" s="16">
        <f>6000+908</f>
        <v>6908</v>
      </c>
    </row>
    <row r="18" spans="1:3" s="23" customFormat="1" ht="25.5" customHeight="1">
      <c r="A18" s="31" t="s">
        <v>37</v>
      </c>
      <c r="B18" s="20" t="s">
        <v>23</v>
      </c>
      <c r="C18" s="16">
        <v>12100</v>
      </c>
    </row>
    <row r="19" spans="1:3" s="23" customFormat="1" ht="25.5" customHeight="1">
      <c r="A19" s="31" t="s">
        <v>38</v>
      </c>
      <c r="B19" s="20" t="s">
        <v>25</v>
      </c>
      <c r="C19" s="16">
        <f>30000+10364</f>
        <v>40364</v>
      </c>
    </row>
    <row r="20" spans="1:3" s="23" customFormat="1" ht="25.5" customHeight="1">
      <c r="A20" s="31" t="s">
        <v>39</v>
      </c>
      <c r="B20" s="20" t="s">
        <v>24</v>
      </c>
      <c r="C20" s="16">
        <v>2350</v>
      </c>
    </row>
    <row r="21" spans="1:3" s="23" customFormat="1" ht="25.5" customHeight="1">
      <c r="A21" s="31" t="s">
        <v>40</v>
      </c>
      <c r="B21" s="20" t="s">
        <v>22</v>
      </c>
      <c r="C21" s="16">
        <f>6000-3243</f>
        <v>2757</v>
      </c>
    </row>
    <row r="22" spans="1:3" s="23" customFormat="1" ht="25.5" customHeight="1">
      <c r="A22" s="31" t="s">
        <v>41</v>
      </c>
      <c r="B22" s="15" t="s">
        <v>13</v>
      </c>
      <c r="C22" s="16">
        <v>15000</v>
      </c>
    </row>
    <row r="23" spans="1:3" s="23" customFormat="1" ht="25.5" customHeight="1">
      <c r="A23" s="31" t="s">
        <v>42</v>
      </c>
      <c r="B23" s="15" t="s">
        <v>44</v>
      </c>
      <c r="C23" s="16">
        <v>11500</v>
      </c>
    </row>
    <row r="24" spans="1:3" s="23" customFormat="1" ht="25.5" customHeight="1">
      <c r="A24" s="31" t="s">
        <v>43</v>
      </c>
      <c r="B24" s="15" t="s">
        <v>67</v>
      </c>
      <c r="C24" s="16">
        <f>11267+20000+18000+6400+11000</f>
        <v>66667</v>
      </c>
    </row>
    <row r="25" spans="1:3" s="23" customFormat="1" ht="25.5" customHeight="1">
      <c r="A25" s="31" t="s">
        <v>45</v>
      </c>
      <c r="B25" s="15" t="s">
        <v>47</v>
      </c>
      <c r="C25" s="16">
        <v>5500</v>
      </c>
    </row>
    <row r="26" spans="1:3" s="23" customFormat="1" ht="25.5" customHeight="1">
      <c r="A26" s="31" t="s">
        <v>52</v>
      </c>
      <c r="B26" s="15" t="s">
        <v>66</v>
      </c>
      <c r="C26" s="16">
        <f>15000+15000+5000</f>
        <v>35000</v>
      </c>
    </row>
    <row r="27" spans="1:3" s="23" customFormat="1" ht="64.5" customHeight="1">
      <c r="A27" s="31" t="s">
        <v>53</v>
      </c>
      <c r="B27" s="35" t="s">
        <v>68</v>
      </c>
      <c r="C27" s="16">
        <f>2000+500+5000</f>
        <v>7500</v>
      </c>
    </row>
    <row r="28" spans="1:3" s="23" customFormat="1" ht="56.25">
      <c r="A28" s="31" t="s">
        <v>54</v>
      </c>
      <c r="B28" s="35" t="s">
        <v>69</v>
      </c>
      <c r="C28" s="16">
        <f>15000+13000+20000</f>
        <v>48000</v>
      </c>
    </row>
    <row r="29" spans="1:3" s="23" customFormat="1" ht="25.5" customHeight="1">
      <c r="A29" s="31" t="s">
        <v>55</v>
      </c>
      <c r="B29" s="15" t="s">
        <v>49</v>
      </c>
      <c r="C29" s="16">
        <v>500</v>
      </c>
    </row>
    <row r="30" spans="1:3" s="23" customFormat="1" ht="25.5" customHeight="1">
      <c r="A30" s="31" t="s">
        <v>56</v>
      </c>
      <c r="B30" s="15" t="s">
        <v>58</v>
      </c>
      <c r="C30" s="16">
        <v>270</v>
      </c>
    </row>
    <row r="31" spans="1:3" s="23" customFormat="1" ht="25.5" customHeight="1">
      <c r="A31" s="31" t="s">
        <v>57</v>
      </c>
      <c r="B31" s="15" t="s">
        <v>59</v>
      </c>
      <c r="C31" s="16">
        <v>270</v>
      </c>
    </row>
    <row r="32" spans="1:3" s="23" customFormat="1" ht="25.5" customHeight="1">
      <c r="A32" s="31" t="s">
        <v>60</v>
      </c>
      <c r="B32" s="15" t="s">
        <v>61</v>
      </c>
      <c r="C32" s="16">
        <v>1000</v>
      </c>
    </row>
    <row r="33" spans="1:3" s="23" customFormat="1" ht="25.5" customHeight="1" thickBot="1">
      <c r="A33" s="31" t="s">
        <v>62</v>
      </c>
      <c r="B33" s="15" t="s">
        <v>63</v>
      </c>
      <c r="C33" s="16">
        <v>700</v>
      </c>
    </row>
    <row r="34" spans="1:3" s="26" customFormat="1" ht="24" customHeight="1" thickBot="1">
      <c r="A34" s="32"/>
      <c r="B34" s="24" t="s">
        <v>6</v>
      </c>
      <c r="C34" s="25">
        <f>SUM(C9:C33)</f>
        <v>363393</v>
      </c>
    </row>
    <row r="35" spans="1:3" s="23" customFormat="1" ht="33.75" customHeight="1">
      <c r="A35" s="30"/>
      <c r="B35" s="21" t="s">
        <v>7</v>
      </c>
      <c r="C35" s="22"/>
    </row>
    <row r="36" spans="1:3" s="1" customFormat="1" ht="25.5" customHeight="1">
      <c r="A36" s="31" t="s">
        <v>27</v>
      </c>
      <c r="B36" s="20" t="s">
        <v>16</v>
      </c>
      <c r="C36" s="16">
        <v>10000</v>
      </c>
    </row>
    <row r="37" spans="1:3" s="1" customFormat="1" ht="25.5" customHeight="1" thickBot="1">
      <c r="A37" s="33" t="s">
        <v>28</v>
      </c>
      <c r="B37" s="19" t="s">
        <v>21</v>
      </c>
      <c r="C37" s="13">
        <v>4000</v>
      </c>
    </row>
    <row r="38" spans="1:3" s="5" customFormat="1" ht="24" customHeight="1" thickBot="1">
      <c r="A38" s="34"/>
      <c r="B38" s="14" t="s">
        <v>8</v>
      </c>
      <c r="C38" s="3">
        <f>SUM(C36:C37)</f>
        <v>14000</v>
      </c>
    </row>
    <row r="39" spans="1:3" ht="39" customHeight="1" thickBot="1">
      <c r="A39" s="34"/>
      <c r="B39" s="2" t="s">
        <v>9</v>
      </c>
      <c r="C39" s="3">
        <f>SUM(C38,C34)</f>
        <v>377393</v>
      </c>
    </row>
    <row r="40" ht="18" customHeight="1"/>
    <row r="41" ht="18" customHeight="1"/>
    <row r="42" ht="18" customHeight="1"/>
    <row r="43" ht="18" customHeight="1"/>
  </sheetData>
  <sheetProtection/>
  <mergeCells count="2">
    <mergeCell ref="A1:C1"/>
    <mergeCell ref="A2:C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71" r:id="rId1"/>
  <headerFooter alignWithMargins="0">
    <oddHeader>&amp;RA költségvetési rendelettervezet 3. sz. melléklete</oddHeader>
  </headerFooter>
  <rowBreaks count="1" manualBreakCount="1">
    <brk id="62" min="1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80" zoomScaleNormal="75" zoomScaleSheetLayoutView="80" workbookViewId="0" topLeftCell="A24">
      <selection activeCell="A32" sqref="A32:IV32"/>
    </sheetView>
  </sheetViews>
  <sheetFormatPr defaultColWidth="8.796875" defaultRowHeight="15"/>
  <cols>
    <col min="1" max="1" width="10.09765625" style="0" customWidth="1"/>
    <col min="2" max="2" width="70" style="0" customWidth="1"/>
    <col min="3" max="3" width="18.09765625" style="0" customWidth="1"/>
  </cols>
  <sheetData>
    <row r="1" spans="1:3" ht="22.5" customHeight="1">
      <c r="A1" s="42" t="s">
        <v>14</v>
      </c>
      <c r="B1" s="42"/>
      <c r="C1" s="42"/>
    </row>
    <row r="2" spans="1:3" ht="15.75" customHeight="1">
      <c r="A2" s="42" t="s">
        <v>0</v>
      </c>
      <c r="B2" s="42"/>
      <c r="C2" s="42"/>
    </row>
    <row r="3" spans="2:3" ht="8.25" customHeight="1">
      <c r="B3" s="6"/>
      <c r="C3" s="7"/>
    </row>
    <row r="4" spans="2:3" ht="20.25" customHeight="1" thickBot="1">
      <c r="B4" s="6"/>
      <c r="C4" s="18" t="s">
        <v>1</v>
      </c>
    </row>
    <row r="5" spans="1:3" s="1" customFormat="1" ht="9" customHeight="1">
      <c r="A5" s="27"/>
      <c r="B5" s="8"/>
      <c r="C5" s="9"/>
    </row>
    <row r="6" spans="1:3" s="1" customFormat="1" ht="18.75">
      <c r="A6" s="28" t="s">
        <v>26</v>
      </c>
      <c r="B6" s="4" t="s">
        <v>2</v>
      </c>
      <c r="C6" s="10" t="s">
        <v>15</v>
      </c>
    </row>
    <row r="7" spans="1:3" s="1" customFormat="1" ht="8.25" customHeight="1" thickBot="1">
      <c r="A7" s="29"/>
      <c r="B7" s="11"/>
      <c r="C7" s="12"/>
    </row>
    <row r="8" spans="1:3" s="23" customFormat="1" ht="25.5" customHeight="1">
      <c r="A8" s="30" t="s">
        <v>27</v>
      </c>
      <c r="B8" s="21" t="s">
        <v>3</v>
      </c>
      <c r="C8" s="22"/>
    </row>
    <row r="9" spans="1:3" s="23" customFormat="1" ht="25.5" customHeight="1">
      <c r="A9" s="31" t="s">
        <v>28</v>
      </c>
      <c r="B9" s="15" t="s">
        <v>4</v>
      </c>
      <c r="C9" s="16">
        <f>8000+6713+137+702+5000+300+2000+2000</f>
        <v>24852</v>
      </c>
    </row>
    <row r="10" spans="1:3" s="23" customFormat="1" ht="25.5" customHeight="1">
      <c r="A10" s="31" t="s">
        <v>29</v>
      </c>
      <c r="B10" s="17" t="s">
        <v>17</v>
      </c>
      <c r="C10" s="16">
        <v>22400</v>
      </c>
    </row>
    <row r="11" spans="1:3" s="23" customFormat="1" ht="25.5" customHeight="1">
      <c r="A11" s="31" t="s">
        <v>30</v>
      </c>
      <c r="B11" s="15" t="s">
        <v>5</v>
      </c>
      <c r="C11" s="16">
        <v>12000</v>
      </c>
    </row>
    <row r="12" spans="1:3" s="23" customFormat="1" ht="25.5" customHeight="1">
      <c r="A12" s="31" t="s">
        <v>31</v>
      </c>
      <c r="B12" s="15" t="s">
        <v>10</v>
      </c>
      <c r="C12" s="16">
        <v>3000</v>
      </c>
    </row>
    <row r="13" spans="1:3" s="23" customFormat="1" ht="25.5" customHeight="1">
      <c r="A13" s="31" t="s">
        <v>32</v>
      </c>
      <c r="B13" s="15" t="s">
        <v>18</v>
      </c>
      <c r="C13" s="16">
        <v>15000</v>
      </c>
    </row>
    <row r="14" spans="1:3" s="23" customFormat="1" ht="25.5" customHeight="1">
      <c r="A14" s="31" t="s">
        <v>33</v>
      </c>
      <c r="B14" s="15" t="s">
        <v>11</v>
      </c>
      <c r="C14" s="16">
        <v>4000</v>
      </c>
    </row>
    <row r="15" spans="1:3" s="23" customFormat="1" ht="25.5" customHeight="1">
      <c r="A15" s="31" t="s">
        <v>34</v>
      </c>
      <c r="B15" s="15" t="s">
        <v>12</v>
      </c>
      <c r="C15" s="16">
        <v>4000</v>
      </c>
    </row>
    <row r="16" spans="1:3" s="23" customFormat="1" ht="25.5" customHeight="1">
      <c r="A16" s="31" t="s">
        <v>35</v>
      </c>
      <c r="B16" s="15" t="s">
        <v>19</v>
      </c>
      <c r="C16" s="16">
        <v>26055</v>
      </c>
    </row>
    <row r="17" spans="1:3" s="23" customFormat="1" ht="25.5" customHeight="1">
      <c r="A17" s="31" t="s">
        <v>36</v>
      </c>
      <c r="B17" s="20" t="s">
        <v>20</v>
      </c>
      <c r="C17" s="16">
        <f>6000+908</f>
        <v>6908</v>
      </c>
    </row>
    <row r="18" spans="1:3" s="23" customFormat="1" ht="25.5" customHeight="1">
      <c r="A18" s="31" t="s">
        <v>37</v>
      </c>
      <c r="B18" s="20" t="s">
        <v>23</v>
      </c>
      <c r="C18" s="16">
        <v>12100</v>
      </c>
    </row>
    <row r="19" spans="1:3" s="23" customFormat="1" ht="25.5" customHeight="1">
      <c r="A19" s="31" t="s">
        <v>38</v>
      </c>
      <c r="B19" s="20" t="s">
        <v>25</v>
      </c>
      <c r="C19" s="16">
        <f>30000+10364</f>
        <v>40364</v>
      </c>
    </row>
    <row r="20" spans="1:3" s="23" customFormat="1" ht="25.5" customHeight="1">
      <c r="A20" s="31" t="s">
        <v>39</v>
      </c>
      <c r="B20" s="20" t="s">
        <v>24</v>
      </c>
      <c r="C20" s="16">
        <v>2350</v>
      </c>
    </row>
    <row r="21" spans="1:3" s="23" customFormat="1" ht="25.5" customHeight="1">
      <c r="A21" s="31" t="s">
        <v>40</v>
      </c>
      <c r="B21" s="20" t="s">
        <v>22</v>
      </c>
      <c r="C21" s="16">
        <f>6000-3243</f>
        <v>2757</v>
      </c>
    </row>
    <row r="22" spans="1:3" s="23" customFormat="1" ht="25.5" customHeight="1">
      <c r="A22" s="31" t="s">
        <v>41</v>
      </c>
      <c r="B22" s="15" t="s">
        <v>71</v>
      </c>
      <c r="C22" s="16">
        <v>15000</v>
      </c>
    </row>
    <row r="23" spans="1:3" s="23" customFormat="1" ht="25.5" customHeight="1">
      <c r="A23" s="31" t="s">
        <v>42</v>
      </c>
      <c r="B23" s="15" t="s">
        <v>72</v>
      </c>
      <c r="C23" s="16">
        <v>15000</v>
      </c>
    </row>
    <row r="24" spans="1:3" s="23" customFormat="1" ht="25.5" customHeight="1">
      <c r="A24" s="31" t="s">
        <v>43</v>
      </c>
      <c r="B24" s="15" t="s">
        <v>44</v>
      </c>
      <c r="C24" s="16">
        <v>11500</v>
      </c>
    </row>
    <row r="25" spans="1:3" s="23" customFormat="1" ht="25.5" customHeight="1">
      <c r="A25" s="31" t="s">
        <v>45</v>
      </c>
      <c r="B25" s="15" t="s">
        <v>67</v>
      </c>
      <c r="C25" s="16">
        <f>11267+20000+18000+6400+11000</f>
        <v>66667</v>
      </c>
    </row>
    <row r="26" spans="1:3" s="23" customFormat="1" ht="25.5" customHeight="1">
      <c r="A26" s="31" t="s">
        <v>52</v>
      </c>
      <c r="B26" s="15" t="s">
        <v>47</v>
      </c>
      <c r="C26" s="16">
        <v>5500</v>
      </c>
    </row>
    <row r="27" spans="1:3" s="23" customFormat="1" ht="25.5" customHeight="1">
      <c r="A27" s="31" t="s">
        <v>53</v>
      </c>
      <c r="B27" s="15" t="s">
        <v>66</v>
      </c>
      <c r="C27" s="16">
        <f>15000+15000+5000</f>
        <v>35000</v>
      </c>
    </row>
    <row r="28" spans="1:3" s="23" customFormat="1" ht="64.5" customHeight="1">
      <c r="A28" s="31" t="s">
        <v>54</v>
      </c>
      <c r="B28" s="35" t="s">
        <v>68</v>
      </c>
      <c r="C28" s="16">
        <f>2000+500+5000</f>
        <v>7500</v>
      </c>
    </row>
    <row r="29" spans="1:3" s="23" customFormat="1" ht="56.25">
      <c r="A29" s="31" t="s">
        <v>55</v>
      </c>
      <c r="B29" s="35" t="s">
        <v>69</v>
      </c>
      <c r="C29" s="16">
        <f>15000+13000+20000-15000</f>
        <v>33000</v>
      </c>
    </row>
    <row r="30" spans="1:3" s="23" customFormat="1" ht="25.5" customHeight="1">
      <c r="A30" s="31" t="s">
        <v>56</v>
      </c>
      <c r="B30" s="15" t="s">
        <v>49</v>
      </c>
      <c r="C30" s="16">
        <v>500</v>
      </c>
    </row>
    <row r="31" spans="1:3" s="23" customFormat="1" ht="25.5" customHeight="1">
      <c r="A31" s="31" t="s">
        <v>57</v>
      </c>
      <c r="B31" s="15" t="s">
        <v>58</v>
      </c>
      <c r="C31" s="16">
        <v>270</v>
      </c>
    </row>
    <row r="32" spans="1:3" s="23" customFormat="1" ht="25.5" customHeight="1">
      <c r="A32" s="31" t="s">
        <v>60</v>
      </c>
      <c r="B32" s="15" t="s">
        <v>59</v>
      </c>
      <c r="C32" s="16">
        <v>270</v>
      </c>
    </row>
    <row r="33" spans="1:3" s="23" customFormat="1" ht="25.5" customHeight="1">
      <c r="A33" s="31" t="s">
        <v>62</v>
      </c>
      <c r="B33" s="15" t="s">
        <v>61</v>
      </c>
      <c r="C33" s="16">
        <v>1000</v>
      </c>
    </row>
    <row r="34" spans="1:3" s="23" customFormat="1" ht="25.5" customHeight="1" thickBot="1">
      <c r="A34" s="31" t="s">
        <v>64</v>
      </c>
      <c r="B34" s="15" t="s">
        <v>63</v>
      </c>
      <c r="C34" s="16">
        <v>700</v>
      </c>
    </row>
    <row r="35" spans="1:3" s="26" customFormat="1" ht="24" customHeight="1" thickBot="1">
      <c r="A35" s="32"/>
      <c r="B35" s="24" t="s">
        <v>6</v>
      </c>
      <c r="C35" s="25">
        <f>SUM(C9:C34)</f>
        <v>367693</v>
      </c>
    </row>
    <row r="36" spans="1:3" s="23" customFormat="1" ht="33.75" customHeight="1">
      <c r="A36" s="30"/>
      <c r="B36" s="21" t="s">
        <v>7</v>
      </c>
      <c r="C36" s="22"/>
    </row>
    <row r="37" spans="1:3" s="1" customFormat="1" ht="25.5" customHeight="1">
      <c r="A37" s="31" t="s">
        <v>27</v>
      </c>
      <c r="B37" s="20" t="s">
        <v>16</v>
      </c>
      <c r="C37" s="16">
        <v>10000</v>
      </c>
    </row>
    <row r="38" spans="1:3" s="1" customFormat="1" ht="25.5" customHeight="1">
      <c r="A38" s="33" t="s">
        <v>28</v>
      </c>
      <c r="B38" s="19" t="s">
        <v>21</v>
      </c>
      <c r="C38" s="13">
        <v>4000</v>
      </c>
    </row>
    <row r="39" spans="1:3" s="1" customFormat="1" ht="57" thickBot="1">
      <c r="A39" s="39" t="s">
        <v>29</v>
      </c>
      <c r="B39" s="35" t="s">
        <v>70</v>
      </c>
      <c r="C39" s="40">
        <v>7500</v>
      </c>
    </row>
    <row r="40" spans="1:3" s="5" customFormat="1" ht="24" customHeight="1" thickBot="1">
      <c r="A40" s="34"/>
      <c r="B40" s="14" t="s">
        <v>8</v>
      </c>
      <c r="C40" s="3">
        <f>SUM(C37:C39)</f>
        <v>21500</v>
      </c>
    </row>
    <row r="41" spans="1:3" ht="39" customHeight="1" thickBot="1">
      <c r="A41" s="34"/>
      <c r="B41" s="2" t="s">
        <v>9</v>
      </c>
      <c r="C41" s="3">
        <f>SUM(C40,C35)</f>
        <v>389193</v>
      </c>
    </row>
    <row r="42" ht="18" customHeight="1"/>
    <row r="43" ht="18" customHeight="1"/>
    <row r="44" ht="18" customHeight="1"/>
    <row r="45" ht="18" customHeight="1"/>
  </sheetData>
  <sheetProtection/>
  <mergeCells count="2">
    <mergeCell ref="A1:C1"/>
    <mergeCell ref="A2:C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71" r:id="rId1"/>
  <headerFooter alignWithMargins="0">
    <oddHeader>&amp;RA költségvetési rendelettervezet 3. sz. melléklete</oddHeader>
  </headerFooter>
  <rowBreaks count="1" manualBreakCount="1">
    <brk id="64" min="1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="80" zoomScaleNormal="75" zoomScaleSheetLayoutView="80" workbookViewId="0" topLeftCell="A31">
      <selection activeCell="C52" sqref="C52"/>
    </sheetView>
  </sheetViews>
  <sheetFormatPr defaultColWidth="8.796875" defaultRowHeight="15"/>
  <cols>
    <col min="1" max="1" width="10.09765625" style="0" customWidth="1"/>
    <col min="2" max="2" width="72.3984375" style="0" customWidth="1"/>
    <col min="3" max="3" width="18.09765625" style="0" customWidth="1"/>
  </cols>
  <sheetData>
    <row r="1" spans="1:3" ht="22.5" customHeight="1">
      <c r="A1" s="42" t="s">
        <v>14</v>
      </c>
      <c r="B1" s="42"/>
      <c r="C1" s="42"/>
    </row>
    <row r="2" spans="1:3" ht="15.75" customHeight="1">
      <c r="A2" s="42" t="s">
        <v>0</v>
      </c>
      <c r="B2" s="42"/>
      <c r="C2" s="42"/>
    </row>
    <row r="3" spans="2:3" ht="8.25" customHeight="1">
      <c r="B3" s="6"/>
      <c r="C3" s="7"/>
    </row>
    <row r="4" spans="2:3" ht="20.25" customHeight="1" thickBot="1">
      <c r="B4" s="6"/>
      <c r="C4" s="18" t="s">
        <v>1</v>
      </c>
    </row>
    <row r="5" spans="1:3" s="1" customFormat="1" ht="9" customHeight="1">
      <c r="A5" s="27"/>
      <c r="B5" s="8"/>
      <c r="C5" s="9"/>
    </row>
    <row r="6" spans="1:3" s="1" customFormat="1" ht="18.75">
      <c r="A6" s="28" t="s">
        <v>26</v>
      </c>
      <c r="B6" s="4" t="s">
        <v>2</v>
      </c>
      <c r="C6" s="10" t="s">
        <v>15</v>
      </c>
    </row>
    <row r="7" spans="1:3" s="1" customFormat="1" ht="8.25" customHeight="1" thickBot="1">
      <c r="A7" s="29"/>
      <c r="B7" s="11"/>
      <c r="C7" s="12"/>
    </row>
    <row r="8" spans="1:3" s="23" customFormat="1" ht="25.5" customHeight="1">
      <c r="A8" s="30" t="s">
        <v>27</v>
      </c>
      <c r="B8" s="21" t="s">
        <v>3</v>
      </c>
      <c r="C8" s="22"/>
    </row>
    <row r="9" spans="1:3" s="23" customFormat="1" ht="25.5" customHeight="1">
      <c r="A9" s="31" t="s">
        <v>28</v>
      </c>
      <c r="B9" s="15" t="s">
        <v>4</v>
      </c>
      <c r="C9" s="16">
        <f>8000+6713+137+702+5000+300+2000+2000+11</f>
        <v>24863</v>
      </c>
    </row>
    <row r="10" spans="1:3" s="23" customFormat="1" ht="25.5" customHeight="1">
      <c r="A10" s="31" t="s">
        <v>29</v>
      </c>
      <c r="B10" s="17" t="s">
        <v>17</v>
      </c>
      <c r="C10" s="16">
        <v>22400</v>
      </c>
    </row>
    <row r="11" spans="1:3" s="23" customFormat="1" ht="25.5" customHeight="1">
      <c r="A11" s="31" t="s">
        <v>30</v>
      </c>
      <c r="B11" s="15" t="s">
        <v>5</v>
      </c>
      <c r="C11" s="16">
        <v>12000</v>
      </c>
    </row>
    <row r="12" spans="1:3" s="23" customFormat="1" ht="25.5" customHeight="1">
      <c r="A12" s="31" t="s">
        <v>31</v>
      </c>
      <c r="B12" s="15" t="s">
        <v>75</v>
      </c>
      <c r="C12" s="16">
        <f>3000+1551+554</f>
        <v>5105</v>
      </c>
    </row>
    <row r="13" spans="1:3" s="23" customFormat="1" ht="25.5" customHeight="1">
      <c r="A13" s="31" t="s">
        <v>32</v>
      </c>
      <c r="B13" s="15" t="s">
        <v>18</v>
      </c>
      <c r="C13" s="16">
        <v>15000</v>
      </c>
    </row>
    <row r="14" spans="1:3" s="23" customFormat="1" ht="25.5" customHeight="1">
      <c r="A14" s="31" t="s">
        <v>33</v>
      </c>
      <c r="B14" s="15" t="s">
        <v>11</v>
      </c>
      <c r="C14" s="16">
        <v>4000</v>
      </c>
    </row>
    <row r="15" spans="1:3" s="23" customFormat="1" ht="25.5" customHeight="1">
      <c r="A15" s="31" t="s">
        <v>34</v>
      </c>
      <c r="B15" s="15" t="s">
        <v>12</v>
      </c>
      <c r="C15" s="16">
        <v>4000</v>
      </c>
    </row>
    <row r="16" spans="1:3" s="23" customFormat="1" ht="25.5" customHeight="1">
      <c r="A16" s="31" t="s">
        <v>35</v>
      </c>
      <c r="B16" s="15" t="s">
        <v>19</v>
      </c>
      <c r="C16" s="16">
        <v>26055</v>
      </c>
    </row>
    <row r="17" spans="1:3" s="23" customFormat="1" ht="25.5" customHeight="1">
      <c r="A17" s="31" t="s">
        <v>36</v>
      </c>
      <c r="B17" s="20" t="s">
        <v>20</v>
      </c>
      <c r="C17" s="16">
        <f>6000+908-30-140</f>
        <v>6738</v>
      </c>
    </row>
    <row r="18" spans="1:3" s="23" customFormat="1" ht="25.5" customHeight="1">
      <c r="A18" s="31" t="s">
        <v>37</v>
      </c>
      <c r="B18" s="20" t="s">
        <v>23</v>
      </c>
      <c r="C18" s="16">
        <v>12100</v>
      </c>
    </row>
    <row r="19" spans="1:3" s="23" customFormat="1" ht="25.5" customHeight="1">
      <c r="A19" s="31" t="s">
        <v>38</v>
      </c>
      <c r="B19" s="20" t="s">
        <v>25</v>
      </c>
      <c r="C19" s="16">
        <f>30000+10364</f>
        <v>40364</v>
      </c>
    </row>
    <row r="20" spans="1:3" s="23" customFormat="1" ht="25.5" customHeight="1">
      <c r="A20" s="31" t="s">
        <v>39</v>
      </c>
      <c r="B20" s="20" t="s">
        <v>24</v>
      </c>
      <c r="C20" s="16">
        <v>2350</v>
      </c>
    </row>
    <row r="21" spans="1:3" s="23" customFormat="1" ht="25.5" customHeight="1">
      <c r="A21" s="31" t="s">
        <v>40</v>
      </c>
      <c r="B21" s="20" t="s">
        <v>22</v>
      </c>
      <c r="C21" s="16">
        <f>6000-3243</f>
        <v>2757</v>
      </c>
    </row>
    <row r="22" spans="1:3" s="23" customFormat="1" ht="25.5" customHeight="1">
      <c r="A22" s="31" t="s">
        <v>41</v>
      </c>
      <c r="B22" s="15" t="s">
        <v>71</v>
      </c>
      <c r="C22" s="16">
        <v>15000</v>
      </c>
    </row>
    <row r="23" spans="1:3" s="23" customFormat="1" ht="25.5" customHeight="1">
      <c r="A23" s="31" t="s">
        <v>42</v>
      </c>
      <c r="B23" s="15" t="s">
        <v>72</v>
      </c>
      <c r="C23" s="16">
        <v>15000</v>
      </c>
    </row>
    <row r="24" spans="1:3" s="23" customFormat="1" ht="25.5" customHeight="1">
      <c r="A24" s="31" t="s">
        <v>43</v>
      </c>
      <c r="B24" s="15" t="s">
        <v>44</v>
      </c>
      <c r="C24" s="16">
        <v>11500</v>
      </c>
    </row>
    <row r="25" spans="1:3" s="23" customFormat="1" ht="25.5" customHeight="1">
      <c r="A25" s="31" t="s">
        <v>45</v>
      </c>
      <c r="B25" s="15" t="s">
        <v>67</v>
      </c>
      <c r="C25" s="16">
        <f>11267+20000+18000+6400+11000</f>
        <v>66667</v>
      </c>
    </row>
    <row r="26" spans="1:3" s="23" customFormat="1" ht="25.5" customHeight="1">
      <c r="A26" s="31" t="s">
        <v>52</v>
      </c>
      <c r="B26" s="15" t="s">
        <v>47</v>
      </c>
      <c r="C26" s="16">
        <v>5500</v>
      </c>
    </row>
    <row r="27" spans="1:3" s="23" customFormat="1" ht="25.5" customHeight="1">
      <c r="A27" s="31" t="s">
        <v>53</v>
      </c>
      <c r="B27" s="15" t="s">
        <v>66</v>
      </c>
      <c r="C27" s="16">
        <f>15000+15000+5000</f>
        <v>35000</v>
      </c>
    </row>
    <row r="28" spans="1:3" s="23" customFormat="1" ht="64.5" customHeight="1">
      <c r="A28" s="31" t="s">
        <v>54</v>
      </c>
      <c r="B28" s="35" t="s">
        <v>68</v>
      </c>
      <c r="C28" s="16">
        <f>2000+500+5000</f>
        <v>7500</v>
      </c>
    </row>
    <row r="29" spans="1:3" s="23" customFormat="1" ht="56.25">
      <c r="A29" s="31" t="s">
        <v>55</v>
      </c>
      <c r="B29" s="35" t="s">
        <v>69</v>
      </c>
      <c r="C29" s="16">
        <f>15000+13000+20000-15000</f>
        <v>33000</v>
      </c>
    </row>
    <row r="30" spans="1:3" s="23" customFormat="1" ht="25.5" customHeight="1">
      <c r="A30" s="31" t="s">
        <v>56</v>
      </c>
      <c r="B30" s="15" t="s">
        <v>49</v>
      </c>
      <c r="C30" s="16">
        <v>500</v>
      </c>
    </row>
    <row r="31" spans="1:3" s="23" customFormat="1" ht="25.5" customHeight="1">
      <c r="A31" s="31" t="s">
        <v>57</v>
      </c>
      <c r="B31" s="15" t="s">
        <v>77</v>
      </c>
      <c r="C31" s="16">
        <v>-11000</v>
      </c>
    </row>
    <row r="32" spans="1:3" s="23" customFormat="1" ht="25.5" customHeight="1">
      <c r="A32" s="31" t="s">
        <v>60</v>
      </c>
      <c r="B32" s="15" t="s">
        <v>58</v>
      </c>
      <c r="C32" s="16">
        <v>270</v>
      </c>
    </row>
    <row r="33" spans="1:3" s="23" customFormat="1" ht="25.5" customHeight="1">
      <c r="A33" s="31" t="s">
        <v>62</v>
      </c>
      <c r="B33" s="15" t="s">
        <v>59</v>
      </c>
      <c r="C33" s="16">
        <v>270</v>
      </c>
    </row>
    <row r="34" spans="1:3" s="23" customFormat="1" ht="25.5" customHeight="1">
      <c r="A34" s="31" t="s">
        <v>64</v>
      </c>
      <c r="B34" s="15" t="s">
        <v>78</v>
      </c>
      <c r="C34" s="16">
        <v>1537</v>
      </c>
    </row>
    <row r="35" spans="1:3" s="23" customFormat="1" ht="25.5" customHeight="1">
      <c r="A35" s="31" t="s">
        <v>73</v>
      </c>
      <c r="B35" s="15" t="s">
        <v>61</v>
      </c>
      <c r="C35" s="16">
        <v>1000</v>
      </c>
    </row>
    <row r="36" spans="1:3" s="23" customFormat="1" ht="25.5" customHeight="1">
      <c r="A36" s="31" t="s">
        <v>76</v>
      </c>
      <c r="B36" s="15" t="s">
        <v>63</v>
      </c>
      <c r="C36" s="16">
        <v>700</v>
      </c>
    </row>
    <row r="37" spans="1:3" s="23" customFormat="1" ht="41.25" customHeight="1" thickBot="1">
      <c r="A37" s="31" t="s">
        <v>79</v>
      </c>
      <c r="B37" s="35" t="s">
        <v>74</v>
      </c>
      <c r="C37" s="16">
        <v>1382</v>
      </c>
    </row>
    <row r="38" spans="1:3" s="26" customFormat="1" ht="24" customHeight="1" thickBot="1">
      <c r="A38" s="32"/>
      <c r="B38" s="24" t="s">
        <v>6</v>
      </c>
      <c r="C38" s="25">
        <f>SUM(C9:C37)</f>
        <v>361558</v>
      </c>
    </row>
    <row r="39" spans="1:3" s="23" customFormat="1" ht="33.75" customHeight="1">
      <c r="A39" s="30"/>
      <c r="B39" s="21" t="s">
        <v>7</v>
      </c>
      <c r="C39" s="22"/>
    </row>
    <row r="40" spans="1:3" s="1" customFormat="1" ht="25.5" customHeight="1">
      <c r="A40" s="31" t="s">
        <v>27</v>
      </c>
      <c r="B40" s="20" t="s">
        <v>16</v>
      </c>
      <c r="C40" s="16">
        <v>10000</v>
      </c>
    </row>
    <row r="41" spans="1:3" s="1" customFormat="1" ht="25.5" customHeight="1">
      <c r="A41" s="33" t="s">
        <v>28</v>
      </c>
      <c r="B41" s="19" t="s">
        <v>21</v>
      </c>
      <c r="C41" s="13">
        <v>4000</v>
      </c>
    </row>
    <row r="42" spans="1:3" s="1" customFormat="1" ht="57" thickBot="1">
      <c r="A42" s="39" t="s">
        <v>29</v>
      </c>
      <c r="B42" s="35" t="s">
        <v>70</v>
      </c>
      <c r="C42" s="40">
        <v>7500</v>
      </c>
    </row>
    <row r="43" spans="1:3" s="5" customFormat="1" ht="24" customHeight="1" thickBot="1">
      <c r="A43" s="34"/>
      <c r="B43" s="14" t="s">
        <v>8</v>
      </c>
      <c r="C43" s="3">
        <f>SUM(C40:C42)</f>
        <v>21500</v>
      </c>
    </row>
    <row r="44" spans="1:3" ht="39" customHeight="1" thickBot="1">
      <c r="A44" s="34"/>
      <c r="B44" s="2" t="s">
        <v>9</v>
      </c>
      <c r="C44" s="3">
        <f>SUM(C43,C38)</f>
        <v>383058</v>
      </c>
    </row>
    <row r="45" ht="18" customHeight="1"/>
    <row r="46" ht="18" customHeight="1"/>
    <row r="47" ht="18" customHeight="1"/>
    <row r="48" ht="18" customHeight="1"/>
  </sheetData>
  <sheetProtection/>
  <mergeCells count="2">
    <mergeCell ref="A1:C1"/>
    <mergeCell ref="A2:C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65" r:id="rId1"/>
  <headerFooter alignWithMargins="0">
    <oddHeader>&amp;RA költségvetési rendelettervezet 3. sz. melléklete</oddHeader>
  </headerFooter>
  <rowBreaks count="2" manualBreakCount="2">
    <brk id="44" max="2" man="1"/>
    <brk id="67" min="1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="80" zoomScaleNormal="75" zoomScaleSheetLayoutView="80" workbookViewId="0" topLeftCell="A1">
      <selection activeCell="C45" sqref="C45"/>
    </sheetView>
  </sheetViews>
  <sheetFormatPr defaultColWidth="8.796875" defaultRowHeight="15"/>
  <cols>
    <col min="1" max="1" width="10.09765625" style="0" customWidth="1"/>
    <col min="2" max="2" width="72.3984375" style="0" customWidth="1"/>
    <col min="3" max="3" width="18.09765625" style="0" customWidth="1"/>
  </cols>
  <sheetData>
    <row r="1" spans="1:3" ht="22.5" customHeight="1">
      <c r="A1" s="42" t="s">
        <v>14</v>
      </c>
      <c r="B1" s="42"/>
      <c r="C1" s="42"/>
    </row>
    <row r="2" spans="1:3" ht="15.75" customHeight="1">
      <c r="A2" s="42" t="s">
        <v>0</v>
      </c>
      <c r="B2" s="42"/>
      <c r="C2" s="42"/>
    </row>
    <row r="3" spans="2:3" ht="8.25" customHeight="1">
      <c r="B3" s="6"/>
      <c r="C3" s="7"/>
    </row>
    <row r="4" spans="2:3" ht="20.25" customHeight="1" thickBot="1">
      <c r="B4" s="6"/>
      <c r="C4" s="18" t="s">
        <v>1</v>
      </c>
    </row>
    <row r="5" spans="1:3" s="1" customFormat="1" ht="9" customHeight="1">
      <c r="A5" s="27"/>
      <c r="B5" s="8"/>
      <c r="C5" s="9"/>
    </row>
    <row r="6" spans="1:3" s="1" customFormat="1" ht="18.75">
      <c r="A6" s="28" t="s">
        <v>26</v>
      </c>
      <c r="B6" s="4" t="s">
        <v>2</v>
      </c>
      <c r="C6" s="10" t="s">
        <v>15</v>
      </c>
    </row>
    <row r="7" spans="1:3" s="1" customFormat="1" ht="8.25" customHeight="1" thickBot="1">
      <c r="A7" s="29"/>
      <c r="B7" s="11"/>
      <c r="C7" s="12"/>
    </row>
    <row r="8" spans="1:3" s="23" customFormat="1" ht="25.5" customHeight="1">
      <c r="A8" s="30" t="s">
        <v>27</v>
      </c>
      <c r="B8" s="21" t="s">
        <v>3</v>
      </c>
      <c r="C8" s="22"/>
    </row>
    <row r="9" spans="1:3" s="23" customFormat="1" ht="25.5" customHeight="1">
      <c r="A9" s="31" t="s">
        <v>28</v>
      </c>
      <c r="B9" s="15" t="s">
        <v>4</v>
      </c>
      <c r="C9" s="16">
        <f>8000+6713+137+702+5000+300+2000+2000+11+300</f>
        <v>25163</v>
      </c>
    </row>
    <row r="10" spans="1:3" s="23" customFormat="1" ht="25.5" customHeight="1">
      <c r="A10" s="31" t="s">
        <v>29</v>
      </c>
      <c r="B10" s="17" t="s">
        <v>17</v>
      </c>
      <c r="C10" s="16">
        <v>22400</v>
      </c>
    </row>
    <row r="11" spans="1:3" s="23" customFormat="1" ht="25.5" customHeight="1">
      <c r="A11" s="31" t="s">
        <v>30</v>
      </c>
      <c r="B11" s="15" t="s">
        <v>5</v>
      </c>
      <c r="C11" s="16">
        <v>12000</v>
      </c>
    </row>
    <row r="12" spans="1:3" s="23" customFormat="1" ht="25.5" customHeight="1">
      <c r="A12" s="31" t="s">
        <v>31</v>
      </c>
      <c r="B12" s="15" t="s">
        <v>75</v>
      </c>
      <c r="C12" s="16">
        <f>3000+1551+554</f>
        <v>5105</v>
      </c>
    </row>
    <row r="13" spans="1:3" s="23" customFormat="1" ht="25.5" customHeight="1">
      <c r="A13" s="31" t="s">
        <v>32</v>
      </c>
      <c r="B13" s="15" t="s">
        <v>18</v>
      </c>
      <c r="C13" s="16">
        <f>15000+250</f>
        <v>15250</v>
      </c>
    </row>
    <row r="14" spans="1:3" s="23" customFormat="1" ht="25.5" customHeight="1">
      <c r="A14" s="31" t="s">
        <v>33</v>
      </c>
      <c r="B14" s="15" t="s">
        <v>11</v>
      </c>
      <c r="C14" s="16">
        <v>4000</v>
      </c>
    </row>
    <row r="15" spans="1:3" s="23" customFormat="1" ht="25.5" customHeight="1">
      <c r="A15" s="31" t="s">
        <v>34</v>
      </c>
      <c r="B15" s="15" t="s">
        <v>12</v>
      </c>
      <c r="C15" s="16">
        <v>4000</v>
      </c>
    </row>
    <row r="16" spans="1:3" s="23" customFormat="1" ht="25.5" customHeight="1">
      <c r="A16" s="31" t="s">
        <v>35</v>
      </c>
      <c r="B16" s="15" t="s">
        <v>19</v>
      </c>
      <c r="C16" s="16">
        <v>26055</v>
      </c>
    </row>
    <row r="17" spans="1:3" s="23" customFormat="1" ht="25.5" customHeight="1">
      <c r="A17" s="31" t="s">
        <v>36</v>
      </c>
      <c r="B17" s="20" t="s">
        <v>20</v>
      </c>
      <c r="C17" s="16">
        <f>6000+908-30-140</f>
        <v>6738</v>
      </c>
    </row>
    <row r="18" spans="1:3" s="23" customFormat="1" ht="25.5" customHeight="1">
      <c r="A18" s="31" t="s">
        <v>37</v>
      </c>
      <c r="B18" s="20" t="s">
        <v>23</v>
      </c>
      <c r="C18" s="16">
        <v>12100</v>
      </c>
    </row>
    <row r="19" spans="1:3" s="23" customFormat="1" ht="25.5" customHeight="1">
      <c r="A19" s="31" t="s">
        <v>38</v>
      </c>
      <c r="B19" s="20" t="s">
        <v>25</v>
      </c>
      <c r="C19" s="16">
        <f>30000+10364</f>
        <v>40364</v>
      </c>
    </row>
    <row r="20" spans="1:3" s="23" customFormat="1" ht="25.5" customHeight="1">
      <c r="A20" s="31" t="s">
        <v>39</v>
      </c>
      <c r="B20" s="20" t="s">
        <v>24</v>
      </c>
      <c r="C20" s="16">
        <v>2350</v>
      </c>
    </row>
    <row r="21" spans="1:3" s="23" customFormat="1" ht="25.5" customHeight="1">
      <c r="A21" s="31" t="s">
        <v>40</v>
      </c>
      <c r="B21" s="20" t="s">
        <v>22</v>
      </c>
      <c r="C21" s="16">
        <f>6000-3243</f>
        <v>2757</v>
      </c>
    </row>
    <row r="22" spans="1:3" s="23" customFormat="1" ht="25.5" customHeight="1">
      <c r="A22" s="31" t="s">
        <v>41</v>
      </c>
      <c r="B22" s="15" t="s">
        <v>71</v>
      </c>
      <c r="C22" s="16">
        <v>15000</v>
      </c>
    </row>
    <row r="23" spans="1:3" s="23" customFormat="1" ht="25.5" customHeight="1">
      <c r="A23" s="31" t="s">
        <v>42</v>
      </c>
      <c r="B23" s="15" t="s">
        <v>72</v>
      </c>
      <c r="C23" s="16">
        <v>15000</v>
      </c>
    </row>
    <row r="24" spans="1:3" s="23" customFormat="1" ht="25.5" customHeight="1">
      <c r="A24" s="31" t="s">
        <v>43</v>
      </c>
      <c r="B24" s="15" t="s">
        <v>44</v>
      </c>
      <c r="C24" s="16">
        <v>11500</v>
      </c>
    </row>
    <row r="25" spans="1:3" s="23" customFormat="1" ht="25.5" customHeight="1">
      <c r="A25" s="31" t="s">
        <v>45</v>
      </c>
      <c r="B25" s="15" t="s">
        <v>67</v>
      </c>
      <c r="C25" s="16">
        <f>11267+20000+18000+6400+11000</f>
        <v>66667</v>
      </c>
    </row>
    <row r="26" spans="1:3" s="23" customFormat="1" ht="25.5" customHeight="1">
      <c r="A26" s="31" t="s">
        <v>52</v>
      </c>
      <c r="B26" s="15" t="s">
        <v>47</v>
      </c>
      <c r="C26" s="16">
        <v>5500</v>
      </c>
    </row>
    <row r="27" spans="1:3" s="23" customFormat="1" ht="25.5" customHeight="1">
      <c r="A27" s="31" t="s">
        <v>53</v>
      </c>
      <c r="B27" s="15" t="s">
        <v>66</v>
      </c>
      <c r="C27" s="16">
        <f>15000+15000+5000</f>
        <v>35000</v>
      </c>
    </row>
    <row r="28" spans="1:3" s="23" customFormat="1" ht="64.5" customHeight="1">
      <c r="A28" s="31" t="s">
        <v>54</v>
      </c>
      <c r="B28" s="35" t="s">
        <v>68</v>
      </c>
      <c r="C28" s="16">
        <f>2000+500+5000</f>
        <v>7500</v>
      </c>
    </row>
    <row r="29" spans="1:3" s="23" customFormat="1" ht="56.25">
      <c r="A29" s="31" t="s">
        <v>55</v>
      </c>
      <c r="B29" s="35" t="s">
        <v>69</v>
      </c>
      <c r="C29" s="16">
        <f>15000+13000+20000-15000</f>
        <v>33000</v>
      </c>
    </row>
    <row r="30" spans="1:3" s="23" customFormat="1" ht="25.5" customHeight="1">
      <c r="A30" s="31" t="s">
        <v>56</v>
      </c>
      <c r="B30" s="15" t="s">
        <v>49</v>
      </c>
      <c r="C30" s="16">
        <v>500</v>
      </c>
    </row>
    <row r="31" spans="1:3" s="23" customFormat="1" ht="25.5" customHeight="1">
      <c r="A31" s="31" t="s">
        <v>57</v>
      </c>
      <c r="B31" s="15" t="s">
        <v>58</v>
      </c>
      <c r="C31" s="16">
        <v>270</v>
      </c>
    </row>
    <row r="32" spans="1:3" s="23" customFormat="1" ht="25.5" customHeight="1">
      <c r="A32" s="31" t="s">
        <v>60</v>
      </c>
      <c r="B32" s="15" t="s">
        <v>59</v>
      </c>
      <c r="C32" s="16">
        <v>270</v>
      </c>
    </row>
    <row r="33" spans="1:3" s="23" customFormat="1" ht="25.5" customHeight="1">
      <c r="A33" s="31" t="s">
        <v>62</v>
      </c>
      <c r="B33" s="15" t="s">
        <v>78</v>
      </c>
      <c r="C33" s="16">
        <v>1537</v>
      </c>
    </row>
    <row r="34" spans="1:3" s="23" customFormat="1" ht="25.5" customHeight="1">
      <c r="A34" s="31" t="s">
        <v>64</v>
      </c>
      <c r="B34" s="15" t="s">
        <v>61</v>
      </c>
      <c r="C34" s="16">
        <v>1000</v>
      </c>
    </row>
    <row r="35" spans="1:3" s="23" customFormat="1" ht="25.5" customHeight="1">
      <c r="A35" s="31" t="s">
        <v>73</v>
      </c>
      <c r="B35" s="15" t="s">
        <v>63</v>
      </c>
      <c r="C35" s="16">
        <v>700</v>
      </c>
    </row>
    <row r="36" spans="1:3" s="23" customFormat="1" ht="42" customHeight="1">
      <c r="A36" s="31" t="s">
        <v>76</v>
      </c>
      <c r="B36" s="35" t="s">
        <v>74</v>
      </c>
      <c r="C36" s="16">
        <v>1382</v>
      </c>
    </row>
    <row r="37" spans="1:3" s="23" customFormat="1" ht="42" customHeight="1" thickBot="1">
      <c r="A37" s="31" t="s">
        <v>79</v>
      </c>
      <c r="B37" s="41" t="s">
        <v>80</v>
      </c>
      <c r="C37" s="38">
        <v>450</v>
      </c>
    </row>
    <row r="38" spans="1:3" s="26" customFormat="1" ht="24" customHeight="1" thickBot="1">
      <c r="A38" s="32"/>
      <c r="B38" s="24" t="s">
        <v>6</v>
      </c>
      <c r="C38" s="25">
        <f>SUM(C9:C37)</f>
        <v>373558</v>
      </c>
    </row>
    <row r="39" spans="1:3" s="23" customFormat="1" ht="33.75" customHeight="1">
      <c r="A39" s="30"/>
      <c r="B39" s="21" t="s">
        <v>7</v>
      </c>
      <c r="C39" s="22"/>
    </row>
    <row r="40" spans="1:3" s="1" customFormat="1" ht="25.5" customHeight="1">
      <c r="A40" s="31" t="s">
        <v>27</v>
      </c>
      <c r="B40" s="20" t="s">
        <v>16</v>
      </c>
      <c r="C40" s="16">
        <v>10000</v>
      </c>
    </row>
    <row r="41" spans="1:3" s="1" customFormat="1" ht="25.5" customHeight="1">
      <c r="A41" s="33" t="s">
        <v>28</v>
      </c>
      <c r="B41" s="19" t="s">
        <v>21</v>
      </c>
      <c r="C41" s="13">
        <v>4000</v>
      </c>
    </row>
    <row r="42" spans="1:3" s="1" customFormat="1" ht="56.25">
      <c r="A42" s="31" t="s">
        <v>29</v>
      </c>
      <c r="B42" s="35" t="s">
        <v>70</v>
      </c>
      <c r="C42" s="40">
        <v>7500</v>
      </c>
    </row>
    <row r="43" spans="1:3" s="1" customFormat="1" ht="19.5" thickBot="1">
      <c r="A43" s="33" t="s">
        <v>30</v>
      </c>
      <c r="B43" s="15" t="s">
        <v>77</v>
      </c>
      <c r="C43" s="16">
        <v>-11000</v>
      </c>
    </row>
    <row r="44" spans="1:3" s="5" customFormat="1" ht="24" customHeight="1" thickBot="1">
      <c r="A44" s="34"/>
      <c r="B44" s="14" t="s">
        <v>8</v>
      </c>
      <c r="C44" s="3">
        <f>SUM(C40:C43)</f>
        <v>10500</v>
      </c>
    </row>
    <row r="45" spans="1:3" ht="39" customHeight="1" thickBot="1">
      <c r="A45" s="34"/>
      <c r="B45" s="2" t="s">
        <v>9</v>
      </c>
      <c r="C45" s="3">
        <f>SUM(C44,C38)</f>
        <v>384058</v>
      </c>
    </row>
    <row r="46" ht="18" customHeight="1"/>
    <row r="47" ht="18" customHeight="1"/>
    <row r="48" ht="18" customHeight="1"/>
    <row r="49" ht="18" customHeight="1"/>
  </sheetData>
  <sheetProtection/>
  <mergeCells count="2">
    <mergeCell ref="A1:C1"/>
    <mergeCell ref="A2:C2"/>
  </mergeCells>
  <printOptions/>
  <pageMargins left="0.6299212598425197" right="0.1968503937007874" top="0.5905511811023623" bottom="0.1968503937007874" header="0.31496062992125984" footer="0.31496062992125984"/>
  <pageSetup firstPageNumber="5" useFirstPageNumber="1" horizontalDpi="600" verticalDpi="600" orientation="portrait" paperSize="9" scale="65" r:id="rId1"/>
  <headerFooter alignWithMargins="0">
    <oddHeader>&amp;RA költségvetési rendelettervezet 3. sz. melléklete</oddHeader>
  </headerFooter>
  <rowBreaks count="2" manualBreakCount="2">
    <brk id="45" max="2" man="1"/>
    <brk id="68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 </cp:lastModifiedBy>
  <cp:lastPrinted>2010-12-06T06:52:26Z</cp:lastPrinted>
  <dcterms:created xsi:type="dcterms:W3CDTF">2006-01-17T12:40:42Z</dcterms:created>
  <dcterms:modified xsi:type="dcterms:W3CDTF">2011-01-28T08:13:40Z</dcterms:modified>
  <cp:category/>
  <cp:version/>
  <cp:contentType/>
  <cp:contentStatus/>
</cp:coreProperties>
</file>