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6"/>
  </bookViews>
  <sheets>
    <sheet name="2010 eredeti" sheetId="1" r:id="rId1"/>
    <sheet name="2010 ápr" sheetId="2" r:id="rId2"/>
    <sheet name="2010 május" sheetId="3" r:id="rId3"/>
    <sheet name="2010 június" sheetId="4" r:id="rId4"/>
    <sheet name="2010 szeptember" sheetId="5" r:id="rId5"/>
    <sheet name="2010 december" sheetId="6" r:id="rId6"/>
    <sheet name="2011 február" sheetId="7" r:id="rId7"/>
  </sheets>
  <definedNames>
    <definedName name="_xlnm.Print_Titles" localSheetId="1">'2010 ápr'!$3:$8</definedName>
    <definedName name="_xlnm.Print_Titles" localSheetId="5">'2010 december'!$3:$8</definedName>
    <definedName name="_xlnm.Print_Titles" localSheetId="0">'2010 eredeti'!$3:$8</definedName>
    <definedName name="_xlnm.Print_Titles" localSheetId="3">'2010 június'!$3:$8</definedName>
    <definedName name="_xlnm.Print_Titles" localSheetId="2">'2010 május'!$3:$8</definedName>
    <definedName name="_xlnm.Print_Titles" localSheetId="4">'2010 szeptember'!$3:$8</definedName>
    <definedName name="_xlnm.Print_Titles" localSheetId="6">'2011 február'!$3:$8</definedName>
    <definedName name="_xlnm.Print_Area" localSheetId="1">'2010 ápr'!$A$3:$E$25</definedName>
    <definedName name="_xlnm.Print_Area" localSheetId="5">'2010 december'!$A$3:$E$52</definedName>
    <definedName name="_xlnm.Print_Area" localSheetId="0">'2010 eredeti'!$A$3:$E$25</definedName>
    <definedName name="_xlnm.Print_Area" localSheetId="3">'2010 június'!$A$3:$E$36</definedName>
    <definedName name="_xlnm.Print_Area" localSheetId="2">'2010 május'!$A$3:$E$27</definedName>
    <definedName name="_xlnm.Print_Area" localSheetId="4">'2010 szeptember'!$A$3:$E$40</definedName>
    <definedName name="_xlnm.Print_Area" localSheetId="6">'2011 február'!$A$3:$E$60</definedName>
  </definedNames>
  <calcPr fullCalcOnLoad="1"/>
</workbook>
</file>

<file path=xl/sharedStrings.xml><?xml version="1.0" encoding="utf-8"?>
<sst xmlns="http://schemas.openxmlformats.org/spreadsheetml/2006/main" count="358" uniqueCount="77">
  <si>
    <t>Intézmény</t>
  </si>
  <si>
    <t>(E Ft)</t>
  </si>
  <si>
    <t>összeg</t>
  </si>
  <si>
    <t>Mindösszesen:</t>
  </si>
  <si>
    <t>Felügyeleti szervi támogatás</t>
  </si>
  <si>
    <t>megnevezés</t>
  </si>
  <si>
    <t>( E Ft)</t>
  </si>
  <si>
    <t>Intézményi  hatáskörben (intézményi fedezetből)</t>
  </si>
  <si>
    <t>Pándy Kálmán Kórház, Gyula</t>
  </si>
  <si>
    <t>Összesen:</t>
  </si>
  <si>
    <t>Békés Megyei Szociális és Gyermekvédelmi Központ, Békéscsaba</t>
  </si>
  <si>
    <t>Békés Megyei Körös-menti Szociális Szolgáltató Centrum, Szarvas</t>
  </si>
  <si>
    <t>Békés Megyei Múzeumok Igazgatósága, Békéscsaba</t>
  </si>
  <si>
    <t>Fábry u. 58. sz. alatt raktárépület építése</t>
  </si>
  <si>
    <t>Harruckern János Közoktatási Intézmény</t>
  </si>
  <si>
    <t>Farkas Gyula Közoktatási Intézmény</t>
  </si>
  <si>
    <t>Hunyadi János Közoktatási Intézmény</t>
  </si>
  <si>
    <t>Békés Megyei Tudásház és Könyvtár</t>
  </si>
  <si>
    <t>Békés Megyei Levéltár</t>
  </si>
  <si>
    <t>Békés Megyei Jókai Színház</t>
  </si>
  <si>
    <t>Békés Megyei Ellátó és Szolgáltató szervezet</t>
  </si>
  <si>
    <t>Békés Megyei Hajnali István Szociális Szolgáltató Centrum</t>
  </si>
  <si>
    <t xml:space="preserve"> A Békés Megyei Önkormányzat intézményeinek 2010. évi felhalmozási kiadásai</t>
  </si>
  <si>
    <t>Orvosi gépek, berendezések</t>
  </si>
  <si>
    <t>Számítástechnikai eszközök</t>
  </si>
  <si>
    <t>Egyéb gépek, eszközök, bútorok</t>
  </si>
  <si>
    <t>kollégium berendezése</t>
  </si>
  <si>
    <t>Összesen</t>
  </si>
  <si>
    <t>Chotec Kft-vel kötött szerződések megszüntetésével kapcsolatos berendezés megváltás</t>
  </si>
  <si>
    <t>aranyozógép beszerzés</t>
  </si>
  <si>
    <t>Pince irattározásra való alkalmassá tétele (Gyula, Petőfi tér 2.): műgyanta padlóbevonat, festés</t>
  </si>
  <si>
    <t>szakképzési hozzájárulás pm-ból</t>
  </si>
  <si>
    <t>Vírusírtó szoftver</t>
  </si>
  <si>
    <t>informatikai eszközök beszerzése</t>
  </si>
  <si>
    <t>Pénzmaradványból TÁMOP 3.2.2.</t>
  </si>
  <si>
    <t>Gépkocsi alkatrészek</t>
  </si>
  <si>
    <t>pavilonok</t>
  </si>
  <si>
    <t>tv</t>
  </si>
  <si>
    <t>vagyonvédelmi rendszer fejlesztés</t>
  </si>
  <si>
    <t>fény- és hangtechnikai eszközök beszerzése</t>
  </si>
  <si>
    <t>színházi eszközök</t>
  </si>
  <si>
    <t>Békés Megyei Napsugár Bábszínház</t>
  </si>
  <si>
    <t>2009. évi pénzmaradvány</t>
  </si>
  <si>
    <t>szakképzési  hozzájárulás 2010.</t>
  </si>
  <si>
    <t>Konyha korszerűsítés</t>
  </si>
  <si>
    <t>Elektromos kapu</t>
  </si>
  <si>
    <t>Nővérpult, lambérizázás</t>
  </si>
  <si>
    <t>TIOP 2.2.4 struktúraváltás</t>
  </si>
  <si>
    <t>Raktárbázisnak alkalmas ingatlan megvásárlása</t>
  </si>
  <si>
    <t>Eszközök, berendezések vásárlása (Bútorzat, mérleg, betegfürdető ágy)</t>
  </si>
  <si>
    <t>TIOP 1.2.3. informatikai fejlesztés</t>
  </si>
  <si>
    <t>TÁMOP 3.2.2. informatikai eszközök</t>
  </si>
  <si>
    <t>tv, videó információs hálózat</t>
  </si>
  <si>
    <t>TIOP pályázatból eszközbeszerzés</t>
  </si>
  <si>
    <t>Támop 3.1.6. pályázat</t>
  </si>
  <si>
    <t>szakképzési hozzájárulás</t>
  </si>
  <si>
    <t>Informatikai normatíva</t>
  </si>
  <si>
    <t>kemence</t>
  </si>
  <si>
    <t>beépített mosogató</t>
  </si>
  <si>
    <t>ajtó beszerzés, rámpa, redőny</t>
  </si>
  <si>
    <t>klíma vásárlás</t>
  </si>
  <si>
    <t>fénymásológép, notebook</t>
  </si>
  <si>
    <t>Nővérpult, lambérizázás, iroda felújítás, burkolás</t>
  </si>
  <si>
    <t>Laktanya utcai parkoló építés</t>
  </si>
  <si>
    <t>Számítástechnikai és kommunikációs eszközök</t>
  </si>
  <si>
    <t>NKA 2209/0086 szakkönyvtár állománygyarapítása</t>
  </si>
  <si>
    <t>Informatikai eszközök</t>
  </si>
  <si>
    <t>Készülékek</t>
  </si>
  <si>
    <t>Berendezések</t>
  </si>
  <si>
    <t>ajtó beszerzés, rámpa, redőny, ablak</t>
  </si>
  <si>
    <t>kemence, kazán csere</t>
  </si>
  <si>
    <t>Europe Direct informatikai fejlesztés</t>
  </si>
  <si>
    <t>Digitális szakkönyvtár eszközbeszerzés</t>
  </si>
  <si>
    <t>Informatikai támogatás</t>
  </si>
  <si>
    <t>Corvina szoftverkövetés</t>
  </si>
  <si>
    <t>Munkaerő-online informatikai eszközbeszerzés</t>
  </si>
  <si>
    <t>konyhai eszközök, irodaszer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</si>
</sst>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3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 vertical="center"/>
    </xf>
    <xf numFmtId="0" fontId="1" fillId="0" borderId="30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8" fillId="0" borderId="23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 vertical="center" wrapText="1"/>
    </xf>
    <xf numFmtId="3" fontId="1" fillId="0" borderId="38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 wrapText="1"/>
    </xf>
    <xf numFmtId="3" fontId="1" fillId="0" borderId="28" xfId="0" applyNumberFormat="1" applyFont="1" applyFill="1" applyBorder="1" applyAlignment="1">
      <alignment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1" fillId="0" borderId="46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39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30" xfId="0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9"/>
  <sheetViews>
    <sheetView view="pageBreakPreview" zoomScale="75" zoomScaleSheetLayoutView="75" zoomScalePageLayoutView="0" workbookViewId="0" topLeftCell="A1">
      <selection activeCell="B16" sqref="B16"/>
    </sheetView>
  </sheetViews>
  <sheetFormatPr defaultColWidth="8.796875" defaultRowHeight="15"/>
  <cols>
    <col min="1" max="1" width="62" style="6" customWidth="1"/>
    <col min="2" max="2" width="46.8984375" style="6" customWidth="1"/>
    <col min="3" max="3" width="26" style="6" customWidth="1"/>
    <col min="4" max="4" width="62.5" style="6" bestFit="1" customWidth="1"/>
    <col min="5" max="5" width="14.5" style="6" customWidth="1"/>
    <col min="6" max="6" width="13.8984375" style="6" customWidth="1"/>
    <col min="7" max="16384" width="9" style="6" customWidth="1"/>
  </cols>
  <sheetData>
    <row r="3" spans="1:6" ht="20.25">
      <c r="A3" s="3" t="s">
        <v>22</v>
      </c>
      <c r="B3" s="4"/>
      <c r="C3" s="4"/>
      <c r="D3" s="4"/>
      <c r="E3" s="4"/>
      <c r="F3" s="5"/>
    </row>
    <row r="4" spans="1:10" ht="24.75" customHeight="1" thickBot="1">
      <c r="A4" s="7"/>
      <c r="B4" s="5"/>
      <c r="C4" s="5"/>
      <c r="D4" s="5"/>
      <c r="E4" s="5"/>
      <c r="F4" s="8"/>
      <c r="G4" s="9"/>
      <c r="H4" s="9"/>
      <c r="I4" s="9"/>
      <c r="J4" s="9"/>
    </row>
    <row r="5" spans="1:10" ht="8.25" customHeight="1">
      <c r="A5" s="10"/>
      <c r="B5" s="11"/>
      <c r="C5" s="12"/>
      <c r="D5" s="11"/>
      <c r="E5" s="12"/>
      <c r="F5" s="9"/>
      <c r="G5" s="9"/>
      <c r="H5" s="9"/>
      <c r="I5" s="9"/>
      <c r="J5" s="9"/>
    </row>
    <row r="6" spans="1:10" ht="16.5" customHeight="1">
      <c r="A6" s="13" t="s">
        <v>0</v>
      </c>
      <c r="B6" s="97" t="s">
        <v>4</v>
      </c>
      <c r="C6" s="98"/>
      <c r="D6" s="97" t="s">
        <v>7</v>
      </c>
      <c r="E6" s="98"/>
      <c r="F6" s="15"/>
      <c r="G6" s="9"/>
      <c r="H6" s="9"/>
      <c r="I6" s="9"/>
      <c r="J6" s="9"/>
    </row>
    <row r="7" spans="1:10" ht="15.75">
      <c r="A7" s="16"/>
      <c r="B7" s="17" t="s">
        <v>5</v>
      </c>
      <c r="C7" s="14" t="s">
        <v>2</v>
      </c>
      <c r="D7" s="17" t="s">
        <v>5</v>
      </c>
      <c r="E7" s="14" t="s">
        <v>2</v>
      </c>
      <c r="F7" s="15"/>
      <c r="G7" s="9"/>
      <c r="H7" s="9"/>
      <c r="I7" s="9"/>
      <c r="J7" s="9"/>
    </row>
    <row r="8" spans="1:10" ht="16.5" thickBot="1">
      <c r="A8" s="18"/>
      <c r="B8" s="19"/>
      <c r="C8" s="20" t="s">
        <v>1</v>
      </c>
      <c r="D8" s="21"/>
      <c r="E8" s="20" t="s">
        <v>6</v>
      </c>
      <c r="F8" s="15"/>
      <c r="G8" s="9"/>
      <c r="H8" s="9"/>
      <c r="I8" s="9"/>
      <c r="J8" s="9"/>
    </row>
    <row r="9" spans="1:10" ht="21" customHeight="1">
      <c r="A9" s="22" t="s">
        <v>14</v>
      </c>
      <c r="B9" s="23"/>
      <c r="C9" s="24"/>
      <c r="D9" s="23"/>
      <c r="E9" s="24"/>
      <c r="F9" s="25"/>
      <c r="G9" s="9"/>
      <c r="H9" s="9"/>
      <c r="I9" s="9"/>
      <c r="J9" s="9"/>
    </row>
    <row r="10" spans="1:10" ht="21" customHeight="1">
      <c r="A10" s="26" t="s">
        <v>15</v>
      </c>
      <c r="B10" s="27"/>
      <c r="C10" s="28"/>
      <c r="D10" s="29"/>
      <c r="E10" s="30"/>
      <c r="F10" s="25"/>
      <c r="G10" s="9"/>
      <c r="H10" s="9"/>
      <c r="I10" s="9"/>
      <c r="J10" s="9"/>
    </row>
    <row r="11" spans="1:10" ht="21" customHeight="1">
      <c r="A11" s="26" t="s">
        <v>16</v>
      </c>
      <c r="B11" s="27"/>
      <c r="C11" s="28"/>
      <c r="D11" s="27"/>
      <c r="E11" s="28"/>
      <c r="F11" s="25"/>
      <c r="G11" s="9"/>
      <c r="H11" s="9"/>
      <c r="I11" s="9"/>
      <c r="J11" s="9"/>
    </row>
    <row r="12" spans="1:10" ht="21" customHeight="1">
      <c r="A12" s="31" t="s">
        <v>8</v>
      </c>
      <c r="B12" s="32"/>
      <c r="C12" s="33"/>
      <c r="D12" s="32" t="s">
        <v>23</v>
      </c>
      <c r="E12" s="33">
        <v>65000</v>
      </c>
      <c r="F12" s="25"/>
      <c r="G12" s="9"/>
      <c r="H12" s="9"/>
      <c r="I12" s="9"/>
      <c r="J12" s="9"/>
    </row>
    <row r="13" spans="1:10" ht="18.75" customHeight="1">
      <c r="A13" s="34"/>
      <c r="B13" s="35"/>
      <c r="C13" s="36"/>
      <c r="D13" s="35" t="s">
        <v>24</v>
      </c>
      <c r="E13" s="36">
        <v>5000</v>
      </c>
      <c r="F13" s="25"/>
      <c r="G13" s="9"/>
      <c r="H13" s="9"/>
      <c r="I13" s="9"/>
      <c r="J13" s="9"/>
    </row>
    <row r="14" spans="1:10" ht="18.75" customHeight="1">
      <c r="A14" s="34"/>
      <c r="B14" s="35"/>
      <c r="C14" s="36"/>
      <c r="D14" s="35" t="s">
        <v>25</v>
      </c>
      <c r="E14" s="36">
        <v>10000</v>
      </c>
      <c r="F14" s="25"/>
      <c r="G14" s="9"/>
      <c r="H14" s="9"/>
      <c r="I14" s="9"/>
      <c r="J14" s="9"/>
    </row>
    <row r="15" spans="1:10" ht="18.75" customHeight="1">
      <c r="A15" s="37"/>
      <c r="B15" s="38"/>
      <c r="C15" s="39"/>
      <c r="D15" s="38" t="s">
        <v>9</v>
      </c>
      <c r="E15" s="39">
        <f>SUM(E12:E14)</f>
        <v>80000</v>
      </c>
      <c r="F15" s="25"/>
      <c r="G15" s="9"/>
      <c r="H15" s="9"/>
      <c r="I15" s="9"/>
      <c r="J15" s="9"/>
    </row>
    <row r="16" spans="1:10" ht="21" customHeight="1">
      <c r="A16" s="26" t="s">
        <v>10</v>
      </c>
      <c r="B16" s="27"/>
      <c r="C16" s="40"/>
      <c r="D16" s="41"/>
      <c r="E16" s="42"/>
      <c r="F16" s="25"/>
      <c r="G16" s="9"/>
      <c r="H16" s="9"/>
      <c r="I16" s="9"/>
      <c r="J16" s="9"/>
    </row>
    <row r="17" spans="1:7" ht="21" customHeight="1">
      <c r="A17" s="26" t="s">
        <v>11</v>
      </c>
      <c r="B17" s="27"/>
      <c r="C17" s="43"/>
      <c r="D17" s="27"/>
      <c r="E17" s="28"/>
      <c r="F17" s="2"/>
      <c r="G17" s="9"/>
    </row>
    <row r="18" spans="1:7" ht="21" customHeight="1">
      <c r="A18" s="26" t="s">
        <v>21</v>
      </c>
      <c r="B18" s="27"/>
      <c r="C18" s="43"/>
      <c r="D18" s="27"/>
      <c r="E18" s="28"/>
      <c r="F18" s="2"/>
      <c r="G18" s="9"/>
    </row>
    <row r="19" spans="1:7" ht="21" customHeight="1">
      <c r="A19" s="26" t="s">
        <v>19</v>
      </c>
      <c r="B19" s="27"/>
      <c r="C19" s="43"/>
      <c r="D19" s="27"/>
      <c r="E19" s="28"/>
      <c r="F19" s="2"/>
      <c r="G19" s="9"/>
    </row>
    <row r="20" spans="1:7" ht="21" customHeight="1">
      <c r="A20" s="26" t="s">
        <v>17</v>
      </c>
      <c r="B20" s="27"/>
      <c r="C20" s="28"/>
      <c r="D20" s="27"/>
      <c r="E20" s="28"/>
      <c r="F20" s="2"/>
      <c r="G20" s="9"/>
    </row>
    <row r="21" spans="1:7" ht="21" customHeight="1">
      <c r="A21" s="31" t="s">
        <v>12</v>
      </c>
      <c r="B21" s="32"/>
      <c r="C21" s="33"/>
      <c r="D21" s="32" t="s">
        <v>13</v>
      </c>
      <c r="E21" s="33">
        <v>410000</v>
      </c>
      <c r="F21" s="36"/>
      <c r="G21" s="9"/>
    </row>
    <row r="22" spans="1:7" ht="21" customHeight="1">
      <c r="A22" s="44"/>
      <c r="B22" s="45"/>
      <c r="C22" s="46"/>
      <c r="D22" s="38" t="s">
        <v>9</v>
      </c>
      <c r="E22" s="39">
        <f>E21</f>
        <v>410000</v>
      </c>
      <c r="F22" s="2"/>
      <c r="G22" s="9"/>
    </row>
    <row r="23" spans="1:7" ht="21" customHeight="1">
      <c r="A23" s="26" t="s">
        <v>18</v>
      </c>
      <c r="B23" s="47"/>
      <c r="C23" s="48"/>
      <c r="D23" s="49"/>
      <c r="E23" s="43"/>
      <c r="F23" s="2"/>
      <c r="G23" s="9"/>
    </row>
    <row r="24" spans="1:7" ht="21" customHeight="1" thickBot="1">
      <c r="A24" s="31" t="s">
        <v>20</v>
      </c>
      <c r="B24" s="32"/>
      <c r="C24" s="33"/>
      <c r="D24" s="32"/>
      <c r="E24" s="33">
        <v>0</v>
      </c>
      <c r="F24" s="2"/>
      <c r="G24" s="9"/>
    </row>
    <row r="25" spans="1:7" ht="16.5" thickBot="1">
      <c r="A25" s="50" t="s">
        <v>3</v>
      </c>
      <c r="B25" s="51"/>
      <c r="C25" s="52">
        <f>C9+C10+C11+C15+C16+C17+C18+C19+C20+C22+C23+C24</f>
        <v>0</v>
      </c>
      <c r="D25" s="52"/>
      <c r="E25" s="52">
        <f>E9+E10+E11+E15+E16+E17+E18+E19+E20+E22+E23+E24</f>
        <v>490000</v>
      </c>
      <c r="F25" s="2"/>
      <c r="G25" s="9"/>
    </row>
    <row r="26" spans="6:7" ht="15.75">
      <c r="F26" s="2"/>
      <c r="G26" s="9"/>
    </row>
    <row r="27" spans="6:7" ht="15.75">
      <c r="F27" s="2"/>
      <c r="G27" s="9"/>
    </row>
    <row r="28" spans="6:7" ht="15.75">
      <c r="F28" s="2"/>
      <c r="G28" s="9"/>
    </row>
    <row r="29" spans="6:7" ht="15.75">
      <c r="F29" s="2"/>
      <c r="G29" s="9"/>
    </row>
    <row r="30" spans="6:7" ht="15.75">
      <c r="F30" s="2"/>
      <c r="G30" s="9"/>
    </row>
    <row r="31" spans="6:7" ht="9.75" customHeight="1">
      <c r="F31" s="2"/>
      <c r="G31" s="9"/>
    </row>
    <row r="32" spans="6:7" ht="15.75">
      <c r="F32" s="2"/>
      <c r="G32" s="9"/>
    </row>
    <row r="33" spans="6:7" ht="10.5" customHeight="1">
      <c r="F33" s="2"/>
      <c r="G33" s="9"/>
    </row>
    <row r="34" spans="6:7" ht="15.75">
      <c r="F34" s="2"/>
      <c r="G34" s="9"/>
    </row>
    <row r="35" spans="6:7" ht="15.75">
      <c r="F35" s="2"/>
      <c r="G35" s="9"/>
    </row>
    <row r="36" spans="6:7" ht="15.75">
      <c r="F36" s="2"/>
      <c r="G36" s="9"/>
    </row>
    <row r="37" spans="6:7" ht="15.75">
      <c r="F37" s="2"/>
      <c r="G37" s="9"/>
    </row>
    <row r="38" spans="6:7" ht="15.75">
      <c r="F38" s="2"/>
      <c r="G38" s="9"/>
    </row>
    <row r="39" spans="6:7" ht="15.75">
      <c r="F39" s="2"/>
      <c r="G39" s="9"/>
    </row>
    <row r="40" spans="1:7" ht="15.75">
      <c r="A40" s="1"/>
      <c r="B40" s="1"/>
      <c r="C40" s="1"/>
      <c r="D40" s="1"/>
      <c r="E40" s="1"/>
      <c r="F40" s="2"/>
      <c r="G40" s="9"/>
    </row>
    <row r="41" spans="6:7" ht="15.75">
      <c r="F41" s="2"/>
      <c r="G41" s="9"/>
    </row>
    <row r="42" spans="6:7" ht="15.75">
      <c r="F42" s="2"/>
      <c r="G42" s="9"/>
    </row>
    <row r="43" spans="6:7" ht="15.75">
      <c r="F43" s="2"/>
      <c r="G43" s="9"/>
    </row>
    <row r="44" spans="6:7" ht="15.75">
      <c r="F44" s="2"/>
      <c r="G44" s="9"/>
    </row>
    <row r="45" spans="6:7" ht="15.75">
      <c r="F45" s="2"/>
      <c r="G45" s="9"/>
    </row>
    <row r="46" spans="6:7" ht="15.75">
      <c r="F46" s="2"/>
      <c r="G46" s="9"/>
    </row>
    <row r="47" spans="1:7" ht="15.75">
      <c r="A47" s="1"/>
      <c r="B47" s="1"/>
      <c r="C47" s="1"/>
      <c r="D47" s="1"/>
      <c r="E47" s="1"/>
      <c r="F47" s="2"/>
      <c r="G47" s="9"/>
    </row>
    <row r="48" spans="1:7" ht="15.75">
      <c r="A48" s="1"/>
      <c r="B48" s="1"/>
      <c r="C48" s="1"/>
      <c r="D48" s="1"/>
      <c r="E48" s="1"/>
      <c r="F48" s="2"/>
      <c r="G48" s="9"/>
    </row>
    <row r="49" spans="1:7" ht="15.75">
      <c r="A49" s="9"/>
      <c r="B49" s="1"/>
      <c r="C49" s="1"/>
      <c r="D49" s="1"/>
      <c r="E49" s="1"/>
      <c r="F49" s="2"/>
      <c r="G49" s="9"/>
    </row>
    <row r="50" spans="1:7" ht="15.75">
      <c r="A50" s="1"/>
      <c r="B50" s="1"/>
      <c r="C50" s="1"/>
      <c r="D50" s="1"/>
      <c r="E50" s="1"/>
      <c r="F50" s="2"/>
      <c r="G50" s="9"/>
    </row>
    <row r="51" spans="2:7" ht="15.75">
      <c r="B51" s="1"/>
      <c r="C51" s="1"/>
      <c r="D51" s="1"/>
      <c r="E51" s="1"/>
      <c r="F51" s="2"/>
      <c r="G51" s="9"/>
    </row>
    <row r="52" spans="1:7" ht="15.75">
      <c r="A52" s="1"/>
      <c r="B52" s="1"/>
      <c r="C52" s="1"/>
      <c r="D52" s="1"/>
      <c r="E52" s="1"/>
      <c r="F52" s="2"/>
      <c r="G52" s="9"/>
    </row>
    <row r="53" spans="1:7" ht="15.75">
      <c r="A53" s="1"/>
      <c r="B53" s="1"/>
      <c r="C53" s="1"/>
      <c r="D53" s="1"/>
      <c r="E53" s="1"/>
      <c r="F53" s="2"/>
      <c r="G53" s="9"/>
    </row>
    <row r="54" spans="1:7" ht="15.75">
      <c r="A54" s="1"/>
      <c r="B54" s="1"/>
      <c r="C54" s="1"/>
      <c r="D54" s="1"/>
      <c r="E54" s="1"/>
      <c r="F54" s="2"/>
      <c r="G54" s="9"/>
    </row>
    <row r="55" spans="1:7" ht="15.75">
      <c r="A55" s="1"/>
      <c r="B55" s="1"/>
      <c r="C55" s="1"/>
      <c r="D55" s="1"/>
      <c r="E55" s="1"/>
      <c r="F55" s="2"/>
      <c r="G55" s="9"/>
    </row>
    <row r="56" spans="1:7" ht="15.75">
      <c r="A56" s="1"/>
      <c r="B56" s="1"/>
      <c r="C56" s="1"/>
      <c r="D56" s="1"/>
      <c r="E56" s="1"/>
      <c r="F56" s="2"/>
      <c r="G56" s="9"/>
    </row>
    <row r="57" spans="1:7" ht="15.75">
      <c r="A57" s="1"/>
      <c r="B57" s="1"/>
      <c r="C57" s="1"/>
      <c r="D57" s="1"/>
      <c r="E57" s="1"/>
      <c r="F57" s="2"/>
      <c r="G57" s="9"/>
    </row>
    <row r="58" spans="1:7" ht="15.75">
      <c r="A58" s="1"/>
      <c r="B58" s="1"/>
      <c r="C58" s="1"/>
      <c r="D58" s="1"/>
      <c r="E58" s="1"/>
      <c r="F58" s="2"/>
      <c r="G58" s="9"/>
    </row>
    <row r="59" spans="1:7" ht="15.75">
      <c r="A59" s="1"/>
      <c r="B59" s="1"/>
      <c r="C59" s="1"/>
      <c r="D59" s="1"/>
      <c r="E59" s="1"/>
      <c r="F59" s="2"/>
      <c r="G59" s="9"/>
    </row>
    <row r="60" spans="1:7" ht="15.75">
      <c r="A60" s="1"/>
      <c r="B60" s="1"/>
      <c r="C60" s="1"/>
      <c r="D60" s="1"/>
      <c r="E60" s="1"/>
      <c r="F60" s="2"/>
      <c r="G60" s="9"/>
    </row>
    <row r="61" spans="1:7" ht="15.75">
      <c r="A61" s="1"/>
      <c r="B61" s="1"/>
      <c r="C61" s="1"/>
      <c r="D61" s="1"/>
      <c r="E61" s="1"/>
      <c r="F61" s="2"/>
      <c r="G61" s="9"/>
    </row>
    <row r="62" spans="1:7" ht="15.75">
      <c r="A62" s="1"/>
      <c r="B62" s="1"/>
      <c r="C62" s="1"/>
      <c r="D62" s="1"/>
      <c r="E62" s="1"/>
      <c r="F62" s="2"/>
      <c r="G62" s="9"/>
    </row>
    <row r="63" spans="1:7" ht="15.75">
      <c r="A63" s="1"/>
      <c r="B63" s="1"/>
      <c r="C63" s="1"/>
      <c r="D63" s="1"/>
      <c r="E63" s="1"/>
      <c r="F63" s="2"/>
      <c r="G63" s="9"/>
    </row>
    <row r="64" spans="1:7" ht="15.75">
      <c r="A64" s="1"/>
      <c r="B64" s="1"/>
      <c r="C64" s="1"/>
      <c r="D64" s="1"/>
      <c r="E64" s="1"/>
      <c r="F64" s="2"/>
      <c r="G64" s="9"/>
    </row>
    <row r="65" spans="1:7" ht="15.75">
      <c r="A65" s="1"/>
      <c r="B65" s="1"/>
      <c r="C65" s="1"/>
      <c r="D65" s="1"/>
      <c r="E65" s="1"/>
      <c r="F65" s="2"/>
      <c r="G65" s="9"/>
    </row>
    <row r="66" spans="1:7" ht="15.75">
      <c r="A66" s="1"/>
      <c r="B66" s="1"/>
      <c r="C66" s="1"/>
      <c r="D66" s="1"/>
      <c r="E66" s="1"/>
      <c r="F66" s="2"/>
      <c r="G66" s="9"/>
    </row>
    <row r="67" spans="1:7" ht="15.75">
      <c r="A67" s="1"/>
      <c r="B67" s="1"/>
      <c r="C67" s="1"/>
      <c r="D67" s="1"/>
      <c r="E67" s="1"/>
      <c r="F67" s="2"/>
      <c r="G67" s="9"/>
    </row>
    <row r="68" spans="1:7" ht="15.75">
      <c r="A68" s="1"/>
      <c r="B68" s="1"/>
      <c r="C68" s="1"/>
      <c r="D68" s="1"/>
      <c r="E68" s="1"/>
      <c r="F68" s="2"/>
      <c r="G68" s="9"/>
    </row>
    <row r="69" spans="1:7" ht="15.75">
      <c r="A69" s="1"/>
      <c r="B69" s="1"/>
      <c r="C69" s="1"/>
      <c r="D69" s="1"/>
      <c r="E69" s="1"/>
      <c r="F69" s="2"/>
      <c r="G69" s="9"/>
    </row>
    <row r="70" spans="1:7" ht="15.75">
      <c r="A70" s="1"/>
      <c r="B70" s="1"/>
      <c r="C70" s="1"/>
      <c r="D70" s="1"/>
      <c r="E70" s="1"/>
      <c r="F70" s="2"/>
      <c r="G70" s="9"/>
    </row>
    <row r="71" spans="1:7" ht="15.75">
      <c r="A71" s="1"/>
      <c r="B71" s="1"/>
      <c r="C71" s="1"/>
      <c r="D71" s="1"/>
      <c r="E71" s="1"/>
      <c r="F71" s="2"/>
      <c r="G71" s="9"/>
    </row>
    <row r="72" spans="1:7" ht="15.75">
      <c r="A72" s="1"/>
      <c r="B72" s="1"/>
      <c r="C72" s="1"/>
      <c r="D72" s="1"/>
      <c r="E72" s="1"/>
      <c r="F72" s="2"/>
      <c r="G72" s="9"/>
    </row>
    <row r="73" spans="1:7" ht="15.75">
      <c r="A73" s="1"/>
      <c r="B73" s="1"/>
      <c r="C73" s="1"/>
      <c r="D73" s="1"/>
      <c r="E73" s="1"/>
      <c r="F73" s="2"/>
      <c r="G73" s="9"/>
    </row>
    <row r="74" spans="1:7" ht="15.75">
      <c r="A74" s="1"/>
      <c r="B74" s="1"/>
      <c r="C74" s="1"/>
      <c r="D74" s="1"/>
      <c r="E74" s="1"/>
      <c r="F74" s="2"/>
      <c r="G74" s="9"/>
    </row>
    <row r="75" spans="1:7" ht="15.75">
      <c r="A75" s="1"/>
      <c r="B75" s="1"/>
      <c r="C75" s="1"/>
      <c r="D75" s="1"/>
      <c r="E75" s="1"/>
      <c r="F75" s="2"/>
      <c r="G75" s="9"/>
    </row>
    <row r="76" spans="1:7" ht="15.75">
      <c r="A76" s="1"/>
      <c r="B76" s="1"/>
      <c r="C76" s="1"/>
      <c r="D76" s="1"/>
      <c r="E76" s="1"/>
      <c r="F76" s="2"/>
      <c r="G76" s="9"/>
    </row>
    <row r="77" spans="1:7" ht="15.75">
      <c r="A77" s="1"/>
      <c r="B77" s="1"/>
      <c r="C77" s="1"/>
      <c r="D77" s="1"/>
      <c r="E77" s="1"/>
      <c r="F77" s="2"/>
      <c r="G77" s="9"/>
    </row>
    <row r="78" spans="1:7" ht="15.75">
      <c r="A78" s="1"/>
      <c r="B78" s="1"/>
      <c r="C78" s="1"/>
      <c r="D78" s="1"/>
      <c r="E78" s="1"/>
      <c r="F78" s="2"/>
      <c r="G78" s="9"/>
    </row>
    <row r="79" spans="1:7" ht="15.75">
      <c r="A79" s="1"/>
      <c r="B79" s="1"/>
      <c r="C79" s="1"/>
      <c r="D79" s="1"/>
      <c r="E79" s="1"/>
      <c r="F79" s="2"/>
      <c r="G79" s="9"/>
    </row>
    <row r="80" spans="1:7" ht="15.75">
      <c r="A80" s="1"/>
      <c r="B80" s="1"/>
      <c r="C80" s="1"/>
      <c r="D80" s="1"/>
      <c r="E80" s="1"/>
      <c r="F80" s="2"/>
      <c r="G80" s="9"/>
    </row>
    <row r="81" spans="1:7" ht="15.75">
      <c r="A81" s="1"/>
      <c r="B81" s="1"/>
      <c r="C81" s="1"/>
      <c r="D81" s="1"/>
      <c r="E81" s="1"/>
      <c r="F81" s="2"/>
      <c r="G81" s="9"/>
    </row>
    <row r="82" spans="1:7" ht="15.75">
      <c r="A82" s="1"/>
      <c r="B82" s="1"/>
      <c r="C82" s="1"/>
      <c r="D82" s="1"/>
      <c r="E82" s="1"/>
      <c r="F82" s="2"/>
      <c r="G82" s="9"/>
    </row>
    <row r="83" spans="1:7" ht="15.75">
      <c r="A83" s="1"/>
      <c r="B83" s="1"/>
      <c r="C83" s="1"/>
      <c r="D83" s="1"/>
      <c r="E83" s="1"/>
      <c r="F83" s="2"/>
      <c r="G83" s="9"/>
    </row>
    <row r="84" spans="1:7" ht="15.75">
      <c r="A84" s="1"/>
      <c r="B84" s="1"/>
      <c r="C84" s="1"/>
      <c r="D84" s="1"/>
      <c r="E84" s="1"/>
      <c r="F84" s="2"/>
      <c r="G84" s="9"/>
    </row>
    <row r="85" spans="1:7" ht="15.75">
      <c r="A85" s="1"/>
      <c r="B85" s="1"/>
      <c r="C85" s="1"/>
      <c r="D85" s="1"/>
      <c r="E85" s="1"/>
      <c r="F85" s="2"/>
      <c r="G85" s="9"/>
    </row>
    <row r="86" spans="1:7" ht="15.75">
      <c r="A86" s="1"/>
      <c r="B86" s="1"/>
      <c r="C86" s="1"/>
      <c r="D86" s="1"/>
      <c r="E86" s="1"/>
      <c r="F86" s="2"/>
      <c r="G86" s="9"/>
    </row>
    <row r="87" spans="1:7" ht="15.75">
      <c r="A87" s="1"/>
      <c r="B87" s="1"/>
      <c r="C87" s="1"/>
      <c r="D87" s="1"/>
      <c r="E87" s="1"/>
      <c r="F87" s="2"/>
      <c r="G87" s="9"/>
    </row>
    <row r="88" spans="1:7" ht="15.75">
      <c r="A88" s="1"/>
      <c r="B88" s="1"/>
      <c r="C88" s="1"/>
      <c r="D88" s="1"/>
      <c r="E88" s="1"/>
      <c r="F88" s="2"/>
      <c r="G88" s="9"/>
    </row>
    <row r="89" spans="1:7" ht="15.75">
      <c r="A89" s="1"/>
      <c r="B89" s="1"/>
      <c r="C89" s="1"/>
      <c r="D89" s="1"/>
      <c r="E89" s="1"/>
      <c r="F89" s="2"/>
      <c r="G89" s="9"/>
    </row>
    <row r="90" spans="1:7" ht="15.75">
      <c r="A90" s="1"/>
      <c r="B90" s="1"/>
      <c r="C90" s="1"/>
      <c r="D90" s="1"/>
      <c r="E90" s="1"/>
      <c r="F90" s="2"/>
      <c r="G90" s="9"/>
    </row>
    <row r="91" spans="1:7" ht="15.75">
      <c r="A91" s="1"/>
      <c r="B91" s="1"/>
      <c r="C91" s="1"/>
      <c r="D91" s="1"/>
      <c r="E91" s="1"/>
      <c r="F91" s="2"/>
      <c r="G91" s="9"/>
    </row>
    <row r="92" spans="1:7" ht="15.75">
      <c r="A92" s="1"/>
      <c r="B92" s="1"/>
      <c r="C92" s="1"/>
      <c r="D92" s="1"/>
      <c r="E92" s="1"/>
      <c r="F92" s="2"/>
      <c r="G92" s="9"/>
    </row>
    <row r="93" spans="1:7" ht="15.75">
      <c r="A93" s="1"/>
      <c r="B93" s="1"/>
      <c r="C93" s="1"/>
      <c r="D93" s="1"/>
      <c r="E93" s="1"/>
      <c r="F93" s="2"/>
      <c r="G93" s="9"/>
    </row>
    <row r="94" spans="1:7" ht="15.75">
      <c r="A94" s="1"/>
      <c r="B94" s="1"/>
      <c r="C94" s="1"/>
      <c r="D94" s="1"/>
      <c r="E94" s="1"/>
      <c r="F94" s="2"/>
      <c r="G94" s="9"/>
    </row>
    <row r="95" spans="1:7" ht="15.75">
      <c r="A95" s="1"/>
      <c r="B95" s="1"/>
      <c r="C95" s="1"/>
      <c r="D95" s="1"/>
      <c r="E95" s="1"/>
      <c r="F95" s="2"/>
      <c r="G95" s="9"/>
    </row>
    <row r="96" spans="1:7" ht="15.75">
      <c r="A96" s="1"/>
      <c r="B96" s="1"/>
      <c r="C96" s="1"/>
      <c r="D96" s="1"/>
      <c r="E96" s="1"/>
      <c r="F96" s="2"/>
      <c r="G96" s="9"/>
    </row>
    <row r="97" spans="1:7" ht="15.75">
      <c r="A97" s="1"/>
      <c r="B97" s="1"/>
      <c r="C97" s="1"/>
      <c r="D97" s="1"/>
      <c r="E97" s="1"/>
      <c r="F97" s="2"/>
      <c r="G97" s="9"/>
    </row>
    <row r="98" spans="1:7" ht="15.75">
      <c r="A98" s="1"/>
      <c r="B98" s="1"/>
      <c r="C98" s="1"/>
      <c r="D98" s="1"/>
      <c r="E98" s="1"/>
      <c r="F98" s="2"/>
      <c r="G98" s="9"/>
    </row>
    <row r="99" spans="1:7" ht="15.75">
      <c r="A99" s="1"/>
      <c r="B99" s="1"/>
      <c r="C99" s="1"/>
      <c r="D99" s="1"/>
      <c r="E99" s="1"/>
      <c r="F99" s="2"/>
      <c r="G99" s="9"/>
    </row>
    <row r="100" spans="1:7" ht="15.75">
      <c r="A100" s="1"/>
      <c r="B100" s="1"/>
      <c r="C100" s="1"/>
      <c r="D100" s="1"/>
      <c r="E100" s="1"/>
      <c r="F100" s="2"/>
      <c r="G100" s="9"/>
    </row>
    <row r="101" spans="1:7" ht="15.75">
      <c r="A101" s="1"/>
      <c r="B101" s="1"/>
      <c r="C101" s="1"/>
      <c r="D101" s="1"/>
      <c r="E101" s="1"/>
      <c r="F101" s="2"/>
      <c r="G101" s="9"/>
    </row>
    <row r="102" spans="1:7" ht="15.75">
      <c r="A102" s="1"/>
      <c r="B102" s="1"/>
      <c r="C102" s="1"/>
      <c r="D102" s="1"/>
      <c r="E102" s="1"/>
      <c r="F102" s="2"/>
      <c r="G102" s="9"/>
    </row>
    <row r="103" spans="1:7" ht="15.75">
      <c r="A103" s="1"/>
      <c r="B103" s="1"/>
      <c r="C103" s="1"/>
      <c r="D103" s="1"/>
      <c r="E103" s="1"/>
      <c r="F103" s="2"/>
      <c r="G103" s="9"/>
    </row>
    <row r="104" spans="1:7" ht="15.75">
      <c r="A104" s="1"/>
      <c r="B104" s="1"/>
      <c r="C104" s="1"/>
      <c r="D104" s="1"/>
      <c r="E104" s="1"/>
      <c r="F104" s="2"/>
      <c r="G104" s="9"/>
    </row>
    <row r="105" spans="1:7" ht="15.75">
      <c r="A105" s="1"/>
      <c r="B105" s="1"/>
      <c r="C105" s="1"/>
      <c r="D105" s="1"/>
      <c r="E105" s="1"/>
      <c r="F105" s="2"/>
      <c r="G105" s="9"/>
    </row>
    <row r="106" spans="6:7" ht="15.75">
      <c r="F106" s="2"/>
      <c r="G106" s="9"/>
    </row>
    <row r="107" spans="6:7" ht="15.75">
      <c r="F107" s="2"/>
      <c r="G107" s="9"/>
    </row>
    <row r="108" spans="1:7" ht="15.75">
      <c r="A108" s="1"/>
      <c r="B108" s="1"/>
      <c r="C108" s="1"/>
      <c r="D108" s="1"/>
      <c r="E108" s="1"/>
      <c r="F108" s="2"/>
      <c r="G108" s="9"/>
    </row>
    <row r="109" spans="1:7" ht="15.75">
      <c r="A109" s="1"/>
      <c r="B109" s="1"/>
      <c r="C109" s="1"/>
      <c r="D109" s="1"/>
      <c r="E109" s="1"/>
      <c r="F109" s="2"/>
      <c r="G109" s="9"/>
    </row>
    <row r="110" spans="1:7" ht="15.75">
      <c r="A110" s="1"/>
      <c r="B110" s="1"/>
      <c r="C110" s="1"/>
      <c r="D110" s="1"/>
      <c r="E110" s="1"/>
      <c r="F110" s="2"/>
      <c r="G110" s="9"/>
    </row>
    <row r="111" spans="1:7" ht="15.75">
      <c r="A111" s="1"/>
      <c r="B111" s="1"/>
      <c r="C111" s="1"/>
      <c r="D111" s="1"/>
      <c r="E111" s="1"/>
      <c r="F111" s="2"/>
      <c r="G111" s="9"/>
    </row>
    <row r="112" spans="1:7" ht="15.75">
      <c r="A112" s="1"/>
      <c r="B112" s="1"/>
      <c r="C112" s="1"/>
      <c r="D112" s="1"/>
      <c r="E112" s="1"/>
      <c r="F112" s="2"/>
      <c r="G112" s="9"/>
    </row>
    <row r="113" spans="1:7" ht="15.75">
      <c r="A113" s="1"/>
      <c r="B113" s="1"/>
      <c r="C113" s="1"/>
      <c r="D113" s="1"/>
      <c r="E113" s="1"/>
      <c r="F113" s="2"/>
      <c r="G113" s="9"/>
    </row>
    <row r="114" spans="1:7" ht="15.75">
      <c r="A114" s="1"/>
      <c r="B114" s="1"/>
      <c r="C114" s="1"/>
      <c r="D114" s="1"/>
      <c r="E114" s="1"/>
      <c r="F114" s="2"/>
      <c r="G114" s="9"/>
    </row>
    <row r="115" spans="1:7" ht="15.75">
      <c r="A115" s="1"/>
      <c r="B115" s="1"/>
      <c r="C115" s="1"/>
      <c r="D115" s="1"/>
      <c r="E115" s="1"/>
      <c r="F115" s="2"/>
      <c r="G115" s="9"/>
    </row>
    <row r="116" spans="1:7" ht="15.75">
      <c r="A116" s="1"/>
      <c r="B116" s="1"/>
      <c r="C116" s="1"/>
      <c r="D116" s="1"/>
      <c r="E116" s="1"/>
      <c r="F116" s="2"/>
      <c r="G116" s="9"/>
    </row>
    <row r="117" spans="1:7" ht="15.75">
      <c r="A117" s="1"/>
      <c r="B117" s="1"/>
      <c r="C117" s="1"/>
      <c r="D117" s="1"/>
      <c r="E117" s="1"/>
      <c r="F117" s="2"/>
      <c r="G117" s="9"/>
    </row>
    <row r="118" spans="1:7" ht="15.75">
      <c r="A118" s="1"/>
      <c r="B118" s="1"/>
      <c r="C118" s="1"/>
      <c r="D118" s="1"/>
      <c r="E118" s="1"/>
      <c r="F118" s="2"/>
      <c r="G118" s="9"/>
    </row>
    <row r="119" spans="1:7" ht="15.75">
      <c r="A119" s="1"/>
      <c r="B119" s="1"/>
      <c r="C119" s="1"/>
      <c r="D119" s="1"/>
      <c r="E119" s="1"/>
      <c r="F119" s="2"/>
      <c r="G119" s="9"/>
    </row>
    <row r="120" spans="1:7" ht="15.75">
      <c r="A120" s="1"/>
      <c r="B120" s="1"/>
      <c r="C120" s="1"/>
      <c r="D120" s="1"/>
      <c r="E120" s="1"/>
      <c r="F120" s="2"/>
      <c r="G120" s="9"/>
    </row>
    <row r="121" spans="1:7" ht="15.75">
      <c r="A121" s="1"/>
      <c r="B121" s="1"/>
      <c r="C121" s="1"/>
      <c r="D121" s="1"/>
      <c r="E121" s="1"/>
      <c r="F121" s="2"/>
      <c r="G121" s="9"/>
    </row>
    <row r="122" spans="1:7" ht="15.75">
      <c r="A122" s="1"/>
      <c r="B122" s="1"/>
      <c r="C122" s="1"/>
      <c r="D122" s="1"/>
      <c r="E122" s="1"/>
      <c r="F122" s="2"/>
      <c r="G122" s="9"/>
    </row>
    <row r="123" spans="1:7" ht="15.75">
      <c r="A123" s="1"/>
      <c r="B123" s="1"/>
      <c r="C123" s="1"/>
      <c r="D123" s="1"/>
      <c r="E123" s="1"/>
      <c r="F123" s="2"/>
      <c r="G123" s="9"/>
    </row>
    <row r="124" spans="1:7" ht="15.75">
      <c r="A124" s="1"/>
      <c r="B124" s="1"/>
      <c r="C124" s="1"/>
      <c r="D124" s="1"/>
      <c r="E124" s="1"/>
      <c r="F124" s="2"/>
      <c r="G124" s="9"/>
    </row>
    <row r="125" spans="1:7" ht="12.75" customHeight="1">
      <c r="A125" s="1"/>
      <c r="B125" s="1"/>
      <c r="C125" s="1"/>
      <c r="D125" s="1"/>
      <c r="E125" s="1"/>
      <c r="F125" s="2"/>
      <c r="G125" s="9"/>
    </row>
    <row r="126" spans="1:7" ht="15.75">
      <c r="A126" s="1"/>
      <c r="B126" s="1"/>
      <c r="C126" s="1"/>
      <c r="D126" s="1"/>
      <c r="E126" s="1"/>
      <c r="F126" s="2"/>
      <c r="G126" s="9"/>
    </row>
    <row r="127" spans="1:7" ht="15.75">
      <c r="A127" s="1"/>
      <c r="B127" s="1"/>
      <c r="C127" s="1"/>
      <c r="D127" s="1"/>
      <c r="E127" s="1"/>
      <c r="F127" s="2"/>
      <c r="G127" s="9"/>
    </row>
    <row r="128" spans="1:7" ht="15" customHeight="1">
      <c r="A128" s="1"/>
      <c r="B128" s="1"/>
      <c r="C128" s="1"/>
      <c r="D128" s="1"/>
      <c r="E128" s="1"/>
      <c r="F128" s="2"/>
      <c r="G128" s="9"/>
    </row>
    <row r="129" spans="1:7" ht="15.75">
      <c r="A129" s="1"/>
      <c r="B129" s="1"/>
      <c r="C129" s="1"/>
      <c r="D129" s="1"/>
      <c r="E129" s="1"/>
      <c r="F129" s="2"/>
      <c r="G129" s="9"/>
    </row>
    <row r="130" spans="1:7" ht="15.75">
      <c r="A130" s="1"/>
      <c r="B130" s="1"/>
      <c r="C130" s="1"/>
      <c r="D130" s="1"/>
      <c r="E130" s="1"/>
      <c r="F130" s="2"/>
      <c r="G130" s="9"/>
    </row>
    <row r="131" spans="1:7" ht="15.75">
      <c r="A131" s="1"/>
      <c r="B131" s="1"/>
      <c r="C131" s="1"/>
      <c r="D131" s="1"/>
      <c r="E131" s="1"/>
      <c r="F131" s="2"/>
      <c r="G131" s="9"/>
    </row>
    <row r="132" spans="1:7" ht="15.75">
      <c r="A132" s="1"/>
      <c r="B132" s="1"/>
      <c r="C132" s="1"/>
      <c r="D132" s="1"/>
      <c r="E132" s="1"/>
      <c r="F132" s="2"/>
      <c r="G132" s="9"/>
    </row>
    <row r="133" spans="1:7" ht="15.75">
      <c r="A133" s="1"/>
      <c r="B133" s="1"/>
      <c r="C133" s="1"/>
      <c r="D133" s="1"/>
      <c r="E133" s="1"/>
      <c r="F133" s="2"/>
      <c r="G133" s="9"/>
    </row>
    <row r="134" spans="1:7" ht="15.75">
      <c r="A134" s="1"/>
      <c r="B134" s="1"/>
      <c r="C134" s="1"/>
      <c r="D134" s="1"/>
      <c r="E134" s="1"/>
      <c r="F134" s="2"/>
      <c r="G134" s="9"/>
    </row>
    <row r="135" spans="1:7" ht="15.75">
      <c r="A135" s="1"/>
      <c r="B135" s="1"/>
      <c r="C135" s="1"/>
      <c r="D135" s="1"/>
      <c r="E135" s="1"/>
      <c r="F135" s="2"/>
      <c r="G135" s="9"/>
    </row>
    <row r="136" spans="1:7" ht="15.75">
      <c r="A136" s="1"/>
      <c r="B136" s="1"/>
      <c r="C136" s="1"/>
      <c r="D136" s="1"/>
      <c r="E136" s="1"/>
      <c r="F136" s="2"/>
      <c r="G136" s="9"/>
    </row>
    <row r="137" spans="1:7" ht="15.75">
      <c r="A137" s="1"/>
      <c r="B137" s="1"/>
      <c r="C137" s="1"/>
      <c r="D137" s="1"/>
      <c r="E137" s="1"/>
      <c r="F137" s="2"/>
      <c r="G137" s="9"/>
    </row>
    <row r="138" spans="1:7" ht="15.75">
      <c r="A138" s="1"/>
      <c r="B138" s="1"/>
      <c r="C138" s="1"/>
      <c r="D138" s="1"/>
      <c r="E138" s="1"/>
      <c r="F138" s="2"/>
      <c r="G138" s="9"/>
    </row>
    <row r="139" spans="1:7" ht="15.75">
      <c r="A139" s="1"/>
      <c r="B139" s="1"/>
      <c r="C139" s="1"/>
      <c r="D139" s="1"/>
      <c r="E139" s="1"/>
      <c r="F139" s="2"/>
      <c r="G139" s="9"/>
    </row>
    <row r="140" spans="1:7" ht="15.75">
      <c r="A140" s="1"/>
      <c r="B140" s="1"/>
      <c r="C140" s="1"/>
      <c r="D140" s="1"/>
      <c r="E140" s="1"/>
      <c r="F140" s="2"/>
      <c r="G140" s="9"/>
    </row>
    <row r="141" spans="1:7" ht="15.75">
      <c r="A141" s="1"/>
      <c r="B141" s="1"/>
      <c r="C141" s="1"/>
      <c r="D141" s="1"/>
      <c r="E141" s="1"/>
      <c r="F141" s="2"/>
      <c r="G141" s="9"/>
    </row>
    <row r="142" spans="1:7" ht="15.75">
      <c r="A142" s="1"/>
      <c r="B142" s="1"/>
      <c r="C142" s="1"/>
      <c r="D142" s="1"/>
      <c r="E142" s="1"/>
      <c r="F142" s="2"/>
      <c r="G142" s="9"/>
    </row>
    <row r="143" spans="1:7" ht="15.75">
      <c r="A143" s="1"/>
      <c r="B143" s="1"/>
      <c r="C143" s="1"/>
      <c r="D143" s="1"/>
      <c r="E143" s="1"/>
      <c r="F143" s="2"/>
      <c r="G143" s="9"/>
    </row>
    <row r="144" spans="1:7" ht="15.75">
      <c r="A144" s="1"/>
      <c r="B144" s="1"/>
      <c r="C144" s="1"/>
      <c r="D144" s="1"/>
      <c r="E144" s="1"/>
      <c r="F144" s="2"/>
      <c r="G144" s="9"/>
    </row>
    <row r="145" spans="1:7" ht="15.75">
      <c r="A145" s="1"/>
      <c r="B145" s="1"/>
      <c r="C145" s="1"/>
      <c r="D145" s="1"/>
      <c r="E145" s="1"/>
      <c r="F145" s="2"/>
      <c r="G145" s="9"/>
    </row>
    <row r="146" spans="1:7" ht="15.75">
      <c r="A146" s="1"/>
      <c r="B146" s="1"/>
      <c r="C146" s="1"/>
      <c r="D146" s="1"/>
      <c r="E146" s="1"/>
      <c r="F146" s="2"/>
      <c r="G146" s="9"/>
    </row>
    <row r="147" spans="1:7" ht="15.75">
      <c r="A147" s="1"/>
      <c r="B147" s="1"/>
      <c r="C147" s="1"/>
      <c r="D147" s="1"/>
      <c r="E147" s="1"/>
      <c r="F147" s="2"/>
      <c r="G147" s="9"/>
    </row>
    <row r="148" spans="1:7" ht="15.75">
      <c r="A148" s="1"/>
      <c r="B148" s="1"/>
      <c r="C148" s="1"/>
      <c r="D148" s="1"/>
      <c r="E148" s="1"/>
      <c r="F148" s="2"/>
      <c r="G148" s="9"/>
    </row>
    <row r="149" spans="1:7" ht="15.75">
      <c r="A149" s="1"/>
      <c r="B149" s="1"/>
      <c r="C149" s="1"/>
      <c r="D149" s="1"/>
      <c r="E149" s="1"/>
      <c r="F149" s="2"/>
      <c r="G149" s="9"/>
    </row>
    <row r="150" spans="1:7" ht="15.75">
      <c r="A150" s="1"/>
      <c r="B150" s="1"/>
      <c r="C150" s="1"/>
      <c r="D150" s="1"/>
      <c r="E150" s="1"/>
      <c r="F150" s="2"/>
      <c r="G150" s="9"/>
    </row>
    <row r="151" spans="1:7" ht="15.75">
      <c r="A151" s="1"/>
      <c r="B151" s="1"/>
      <c r="C151" s="1"/>
      <c r="D151" s="1"/>
      <c r="E151" s="1"/>
      <c r="F151" s="2"/>
      <c r="G151" s="9"/>
    </row>
    <row r="152" spans="1:7" ht="15.75">
      <c r="A152" s="1"/>
      <c r="B152" s="1"/>
      <c r="C152" s="1"/>
      <c r="D152" s="1"/>
      <c r="E152" s="1"/>
      <c r="F152" s="2"/>
      <c r="G152" s="9"/>
    </row>
    <row r="153" spans="1:7" ht="15.75">
      <c r="A153" s="1"/>
      <c r="B153" s="1"/>
      <c r="C153" s="1"/>
      <c r="D153" s="1"/>
      <c r="E153" s="1"/>
      <c r="F153" s="2"/>
      <c r="G153" s="9"/>
    </row>
    <row r="154" spans="1:7" ht="15.75">
      <c r="A154" s="1"/>
      <c r="B154" s="1"/>
      <c r="C154" s="1"/>
      <c r="D154" s="1"/>
      <c r="E154" s="1"/>
      <c r="F154" s="2"/>
      <c r="G154" s="9"/>
    </row>
    <row r="155" spans="1:7" ht="15.75">
      <c r="A155" s="1"/>
      <c r="B155" s="1"/>
      <c r="C155" s="1"/>
      <c r="D155" s="1"/>
      <c r="E155" s="1"/>
      <c r="F155" s="2"/>
      <c r="G155" s="9"/>
    </row>
    <row r="156" spans="1:7" ht="15.75">
      <c r="A156" s="1"/>
      <c r="B156" s="1"/>
      <c r="C156" s="1"/>
      <c r="D156" s="1"/>
      <c r="E156" s="1"/>
      <c r="F156" s="2"/>
      <c r="G156" s="9"/>
    </row>
    <row r="157" spans="1:7" ht="15.75">
      <c r="A157" s="1"/>
      <c r="B157" s="1"/>
      <c r="C157" s="1"/>
      <c r="D157" s="1"/>
      <c r="E157" s="1"/>
      <c r="F157" s="2"/>
      <c r="G157" s="9"/>
    </row>
    <row r="158" spans="1:7" ht="15.75">
      <c r="A158" s="1"/>
      <c r="B158" s="1"/>
      <c r="C158" s="1"/>
      <c r="D158" s="1"/>
      <c r="E158" s="1"/>
      <c r="F158" s="2"/>
      <c r="G158" s="9"/>
    </row>
    <row r="159" spans="1:7" ht="15.75">
      <c r="A159" s="1"/>
      <c r="B159" s="1"/>
      <c r="C159" s="1"/>
      <c r="D159" s="1"/>
      <c r="E159" s="1"/>
      <c r="F159" s="2"/>
      <c r="G159" s="9"/>
    </row>
    <row r="160" spans="1:7" ht="15.75">
      <c r="A160" s="1"/>
      <c r="B160" s="1"/>
      <c r="C160" s="1"/>
      <c r="D160" s="1"/>
      <c r="E160" s="1"/>
      <c r="F160" s="2"/>
      <c r="G160" s="9"/>
    </row>
    <row r="161" spans="1:7" ht="15.75">
      <c r="A161" s="1"/>
      <c r="B161" s="1"/>
      <c r="C161" s="1"/>
      <c r="D161" s="1"/>
      <c r="E161" s="1"/>
      <c r="F161" s="2"/>
      <c r="G161" s="9"/>
    </row>
    <row r="162" spans="1:7" ht="15.75">
      <c r="A162" s="1"/>
      <c r="B162" s="1"/>
      <c r="C162" s="1"/>
      <c r="D162" s="1"/>
      <c r="E162" s="1"/>
      <c r="F162" s="2"/>
      <c r="G162" s="9"/>
    </row>
    <row r="163" spans="1:7" ht="15.75">
      <c r="A163" s="1"/>
      <c r="B163" s="1"/>
      <c r="C163" s="1"/>
      <c r="D163" s="1"/>
      <c r="E163" s="1"/>
      <c r="F163" s="2"/>
      <c r="G163" s="9"/>
    </row>
    <row r="164" spans="1:7" ht="15.75">
      <c r="A164" s="1"/>
      <c r="B164" s="1"/>
      <c r="C164" s="1"/>
      <c r="D164" s="1"/>
      <c r="E164" s="1"/>
      <c r="F164" s="2"/>
      <c r="G164" s="9"/>
    </row>
    <row r="165" spans="1:7" ht="15.75">
      <c r="A165" s="1"/>
      <c r="B165" s="1"/>
      <c r="C165" s="1"/>
      <c r="D165" s="1"/>
      <c r="E165" s="1"/>
      <c r="F165" s="2"/>
      <c r="G165" s="9"/>
    </row>
    <row r="166" spans="1:6" ht="15.75">
      <c r="A166" s="1"/>
      <c r="B166" s="1"/>
      <c r="C166" s="1"/>
      <c r="D166" s="1"/>
      <c r="E166" s="1"/>
      <c r="F166" s="2"/>
    </row>
    <row r="167" spans="1:6" ht="15.75">
      <c r="A167" s="1"/>
      <c r="B167" s="1"/>
      <c r="C167" s="1"/>
      <c r="D167" s="1"/>
      <c r="E167" s="1"/>
      <c r="F167" s="2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4.25" customHeight="1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2.75" customHeight="1">
      <c r="A193" s="1"/>
      <c r="B193" s="1"/>
      <c r="C193" s="1"/>
      <c r="D193" s="1"/>
      <c r="E193" s="1"/>
      <c r="F193" s="2"/>
    </row>
    <row r="194" spans="1:6" ht="15" customHeight="1">
      <c r="A194" s="1"/>
      <c r="B194" s="1"/>
      <c r="C194" s="1"/>
      <c r="D194" s="1"/>
      <c r="E194" s="1"/>
      <c r="F194" s="2"/>
    </row>
    <row r="195" spans="1:6" ht="15" customHeight="1">
      <c r="A195" s="1"/>
      <c r="B195" s="1"/>
      <c r="C195" s="1"/>
      <c r="D195" s="1"/>
      <c r="E195" s="1"/>
      <c r="F195" s="2"/>
    </row>
    <row r="196" spans="1:6" ht="7.5" customHeight="1">
      <c r="A196" s="1"/>
      <c r="B196" s="1"/>
      <c r="C196" s="1"/>
      <c r="D196" s="1"/>
      <c r="E196" s="1"/>
      <c r="F196" s="2"/>
    </row>
    <row r="197" spans="1:6" ht="15.75">
      <c r="A197" s="53"/>
      <c r="B197" s="1"/>
      <c r="C197" s="1"/>
      <c r="D197" s="1"/>
      <c r="E197" s="1"/>
      <c r="F197" s="54"/>
    </row>
    <row r="198" spans="1:6" ht="9" customHeight="1">
      <c r="A198" s="9"/>
      <c r="B198" s="9"/>
      <c r="C198" s="9"/>
      <c r="D198" s="9"/>
      <c r="E198" s="9"/>
      <c r="F198" s="9"/>
    </row>
    <row r="201" ht="15.75">
      <c r="G201" s="9"/>
    </row>
    <row r="203" spans="1:7" ht="15.75">
      <c r="A203" s="1"/>
      <c r="B203" s="1"/>
      <c r="C203" s="1"/>
      <c r="D203" s="1"/>
      <c r="E203" s="1"/>
      <c r="F203" s="2"/>
      <c r="G203" s="9"/>
    </row>
    <row r="204" spans="1:7" ht="15.75">
      <c r="A204" s="1"/>
      <c r="B204" s="1"/>
      <c r="C204" s="1"/>
      <c r="D204" s="1"/>
      <c r="E204" s="1"/>
      <c r="F204" s="2"/>
      <c r="G204" s="9"/>
    </row>
    <row r="205" spans="1:7" ht="15.75">
      <c r="A205" s="1"/>
      <c r="B205" s="1"/>
      <c r="C205" s="1"/>
      <c r="D205" s="1"/>
      <c r="E205" s="1"/>
      <c r="F205" s="2"/>
      <c r="G205" s="9"/>
    </row>
    <row r="206" spans="1:7" ht="15.75">
      <c r="A206" s="1"/>
      <c r="B206" s="1"/>
      <c r="C206" s="1"/>
      <c r="D206" s="1"/>
      <c r="E206" s="1"/>
      <c r="F206" s="2"/>
      <c r="G206" s="9"/>
    </row>
    <row r="207" spans="1:7" ht="15.75">
      <c r="A207" s="1"/>
      <c r="B207" s="1"/>
      <c r="C207" s="1"/>
      <c r="D207" s="1"/>
      <c r="E207" s="1"/>
      <c r="F207" s="2"/>
      <c r="G207" s="9"/>
    </row>
    <row r="208" spans="1:7" ht="15.75">
      <c r="A208" s="1"/>
      <c r="B208" s="1"/>
      <c r="C208" s="1"/>
      <c r="D208" s="1"/>
      <c r="E208" s="1"/>
      <c r="F208" s="2"/>
      <c r="G208" s="9"/>
    </row>
    <row r="209" spans="1:7" ht="15.75">
      <c r="A209" s="1"/>
      <c r="B209" s="1"/>
      <c r="C209" s="1"/>
      <c r="D209" s="1"/>
      <c r="E209" s="1"/>
      <c r="F209" s="2"/>
      <c r="G209" s="9"/>
    </row>
    <row r="210" spans="1:7" ht="15.75">
      <c r="A210" s="1"/>
      <c r="B210" s="1"/>
      <c r="C210" s="1"/>
      <c r="D210" s="1"/>
      <c r="E210" s="1"/>
      <c r="F210" s="2"/>
      <c r="G210" s="9"/>
    </row>
    <row r="211" spans="1:7" ht="15.75">
      <c r="A211" s="1"/>
      <c r="B211" s="1"/>
      <c r="C211" s="1"/>
      <c r="D211" s="1"/>
      <c r="E211" s="1"/>
      <c r="F211" s="2"/>
      <c r="G211" s="9"/>
    </row>
    <row r="212" spans="1:7" ht="15.75">
      <c r="A212" s="1"/>
      <c r="B212" s="1"/>
      <c r="C212" s="1"/>
      <c r="D212" s="1"/>
      <c r="E212" s="1"/>
      <c r="F212" s="2"/>
      <c r="G212" s="9"/>
    </row>
    <row r="213" spans="1:7" ht="15.75">
      <c r="A213" s="1"/>
      <c r="B213" s="1"/>
      <c r="C213" s="1"/>
      <c r="D213" s="1"/>
      <c r="E213" s="1"/>
      <c r="F213" s="2"/>
      <c r="G213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6.5" customHeight="1">
      <c r="A246" s="1"/>
      <c r="B246" s="1"/>
      <c r="C246" s="1"/>
      <c r="D246" s="1"/>
      <c r="E246" s="1"/>
      <c r="F246" s="2"/>
      <c r="G246" s="9"/>
    </row>
    <row r="247" spans="1:7" ht="16.5" customHeight="1">
      <c r="A247" s="1"/>
      <c r="B247" s="1"/>
      <c r="C247" s="1"/>
      <c r="D247" s="1"/>
      <c r="E247" s="1"/>
      <c r="F247" s="2"/>
      <c r="G247" s="9"/>
    </row>
    <row r="248" spans="1:7" ht="16.5" customHeight="1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9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8" customHeight="1">
      <c r="A316" s="1"/>
      <c r="B316" s="1"/>
      <c r="C316" s="1"/>
      <c r="D316" s="1"/>
      <c r="E316" s="1"/>
      <c r="F316" s="2"/>
      <c r="G316" s="9"/>
    </row>
    <row r="317" spans="1:7" ht="15.75" customHeight="1">
      <c r="A317" s="1"/>
      <c r="B317" s="1"/>
      <c r="C317" s="1"/>
      <c r="D317" s="1"/>
      <c r="E317" s="1"/>
      <c r="F317" s="2"/>
      <c r="G317" s="9"/>
    </row>
    <row r="318" spans="1:7" ht="15.75">
      <c r="A318" s="53"/>
      <c r="B318" s="1"/>
      <c r="C318" s="1"/>
      <c r="D318" s="1"/>
      <c r="E318" s="1"/>
      <c r="F318" s="54"/>
      <c r="G318" s="9"/>
    </row>
    <row r="319" spans="1:7" ht="15.75">
      <c r="A319" s="1"/>
      <c r="B319" s="1"/>
      <c r="C319" s="1"/>
      <c r="D319" s="1"/>
      <c r="E319" s="1"/>
      <c r="F319" s="1"/>
      <c r="G319" s="9"/>
    </row>
    <row r="322" spans="1:7" ht="15.75">
      <c r="A322" s="9"/>
      <c r="B322" s="9"/>
      <c r="C322" s="9"/>
      <c r="D322" s="9"/>
      <c r="E322" s="9"/>
      <c r="F322" s="9"/>
      <c r="G322" s="9"/>
    </row>
    <row r="323" spans="1:14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7:14" ht="15.75"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7:14" ht="15.75">
      <c r="G393" s="9"/>
      <c r="H393" s="9"/>
      <c r="I393" s="9"/>
      <c r="J393" s="9"/>
      <c r="K393" s="9"/>
      <c r="L393" s="9"/>
      <c r="M393" s="9"/>
      <c r="N393" s="9"/>
    </row>
    <row r="394" spans="7:14" ht="15.75">
      <c r="G394" s="9"/>
      <c r="H394" s="9"/>
      <c r="I394" s="9"/>
      <c r="J394" s="9"/>
      <c r="K394" s="9"/>
      <c r="L394" s="9"/>
      <c r="M394" s="9"/>
      <c r="N394" s="9"/>
    </row>
    <row r="395" spans="7:14" ht="15.75"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60" r:id="rId1"/>
  <headerFooter alignWithMargins="0">
    <oddHeader>&amp;R&amp;16A költségvetési rendelettervezet 5/a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499"/>
  <sheetViews>
    <sheetView view="pageBreakPreview" zoomScale="75" zoomScaleSheetLayoutView="75" zoomScalePageLayoutView="0" workbookViewId="0" topLeftCell="A1">
      <selection activeCell="A36" sqref="A36"/>
    </sheetView>
  </sheetViews>
  <sheetFormatPr defaultColWidth="8.796875" defaultRowHeight="15"/>
  <cols>
    <col min="1" max="1" width="62" style="6" customWidth="1"/>
    <col min="2" max="2" width="46.8984375" style="6" customWidth="1"/>
    <col min="3" max="3" width="26" style="6" customWidth="1"/>
    <col min="4" max="4" width="62.5" style="6" bestFit="1" customWidth="1"/>
    <col min="5" max="5" width="14.5" style="6" customWidth="1"/>
    <col min="6" max="6" width="13.8984375" style="6" customWidth="1"/>
    <col min="7" max="16384" width="9" style="6" customWidth="1"/>
  </cols>
  <sheetData>
    <row r="3" spans="1:6" ht="20.25">
      <c r="A3" s="3" t="s">
        <v>22</v>
      </c>
      <c r="B3" s="4"/>
      <c r="C3" s="4"/>
      <c r="D3" s="4"/>
      <c r="E3" s="4"/>
      <c r="F3" s="5"/>
    </row>
    <row r="4" spans="1:10" ht="24.75" customHeight="1" thickBot="1">
      <c r="A4" s="7"/>
      <c r="B4" s="5"/>
      <c r="C4" s="5"/>
      <c r="D4" s="5"/>
      <c r="E4" s="5"/>
      <c r="F4" s="8"/>
      <c r="G4" s="9"/>
      <c r="H4" s="9"/>
      <c r="I4" s="9"/>
      <c r="J4" s="9"/>
    </row>
    <row r="5" spans="1:10" ht="8.25" customHeight="1">
      <c r="A5" s="10"/>
      <c r="B5" s="11"/>
      <c r="C5" s="12"/>
      <c r="D5" s="11"/>
      <c r="E5" s="12"/>
      <c r="F5" s="9"/>
      <c r="G5" s="9"/>
      <c r="H5" s="9"/>
      <c r="I5" s="9"/>
      <c r="J5" s="9"/>
    </row>
    <row r="6" spans="1:10" ht="16.5" customHeight="1">
      <c r="A6" s="13" t="s">
        <v>0</v>
      </c>
      <c r="B6" s="97" t="s">
        <v>4</v>
      </c>
      <c r="C6" s="98"/>
      <c r="D6" s="97" t="s">
        <v>7</v>
      </c>
      <c r="E6" s="98"/>
      <c r="F6" s="15"/>
      <c r="G6" s="9"/>
      <c r="H6" s="9"/>
      <c r="I6" s="9"/>
      <c r="J6" s="9"/>
    </row>
    <row r="7" spans="1:10" ht="15.75">
      <c r="A7" s="16"/>
      <c r="B7" s="17" t="s">
        <v>5</v>
      </c>
      <c r="C7" s="14" t="s">
        <v>2</v>
      </c>
      <c r="D7" s="17" t="s">
        <v>5</v>
      </c>
      <c r="E7" s="14" t="s">
        <v>2</v>
      </c>
      <c r="F7" s="15"/>
      <c r="G7" s="9"/>
      <c r="H7" s="9"/>
      <c r="I7" s="9"/>
      <c r="J7" s="9"/>
    </row>
    <row r="8" spans="1:10" ht="16.5" thickBot="1">
      <c r="A8" s="18"/>
      <c r="B8" s="19"/>
      <c r="C8" s="20" t="s">
        <v>1</v>
      </c>
      <c r="D8" s="21"/>
      <c r="E8" s="20" t="s">
        <v>6</v>
      </c>
      <c r="F8" s="15"/>
      <c r="G8" s="9"/>
      <c r="H8" s="9"/>
      <c r="I8" s="9"/>
      <c r="J8" s="9"/>
    </row>
    <row r="9" spans="1:10" ht="21" customHeight="1">
      <c r="A9" s="22" t="s">
        <v>14</v>
      </c>
      <c r="B9" s="23" t="s">
        <v>26</v>
      </c>
      <c r="C9" s="24">
        <v>56202</v>
      </c>
      <c r="D9" s="23"/>
      <c r="E9" s="24"/>
      <c r="F9" s="25"/>
      <c r="G9" s="9"/>
      <c r="H9" s="9"/>
      <c r="I9" s="9"/>
      <c r="J9" s="9"/>
    </row>
    <row r="10" spans="1:10" ht="21" customHeight="1">
      <c r="A10" s="26" t="s">
        <v>15</v>
      </c>
      <c r="B10" s="27"/>
      <c r="C10" s="28"/>
      <c r="D10" s="29"/>
      <c r="E10" s="30"/>
      <c r="F10" s="25"/>
      <c r="G10" s="9"/>
      <c r="H10" s="9"/>
      <c r="I10" s="9"/>
      <c r="J10" s="9"/>
    </row>
    <row r="11" spans="1:10" ht="21" customHeight="1">
      <c r="A11" s="26" t="s">
        <v>16</v>
      </c>
      <c r="B11" s="27"/>
      <c r="C11" s="28"/>
      <c r="D11" s="27"/>
      <c r="E11" s="28"/>
      <c r="F11" s="25"/>
      <c r="G11" s="9"/>
      <c r="H11" s="9"/>
      <c r="I11" s="9"/>
      <c r="J11" s="9"/>
    </row>
    <row r="12" spans="1:10" ht="21" customHeight="1">
      <c r="A12" s="31" t="s">
        <v>8</v>
      </c>
      <c r="B12" s="32"/>
      <c r="C12" s="33"/>
      <c r="D12" s="32" t="s">
        <v>23</v>
      </c>
      <c r="E12" s="33">
        <v>65000</v>
      </c>
      <c r="F12" s="25"/>
      <c r="G12" s="9"/>
      <c r="H12" s="9"/>
      <c r="I12" s="9"/>
      <c r="J12" s="9"/>
    </row>
    <row r="13" spans="1:10" ht="18.75" customHeight="1">
      <c r="A13" s="34"/>
      <c r="B13" s="35"/>
      <c r="C13" s="36"/>
      <c r="D13" s="35" t="s">
        <v>24</v>
      </c>
      <c r="E13" s="36">
        <v>5000</v>
      </c>
      <c r="F13" s="25"/>
      <c r="G13" s="9"/>
      <c r="H13" s="9"/>
      <c r="I13" s="9"/>
      <c r="J13" s="9"/>
    </row>
    <row r="14" spans="1:10" ht="18.75" customHeight="1">
      <c r="A14" s="34"/>
      <c r="B14" s="35"/>
      <c r="C14" s="36"/>
      <c r="D14" s="35" t="s">
        <v>25</v>
      </c>
      <c r="E14" s="36">
        <v>10000</v>
      </c>
      <c r="F14" s="25"/>
      <c r="G14" s="9"/>
      <c r="H14" s="9"/>
      <c r="I14" s="9"/>
      <c r="J14" s="9"/>
    </row>
    <row r="15" spans="1:10" ht="18.75" customHeight="1">
      <c r="A15" s="37"/>
      <c r="B15" s="38"/>
      <c r="C15" s="39"/>
      <c r="D15" s="38" t="s">
        <v>9</v>
      </c>
      <c r="E15" s="39">
        <f>SUM(E12:E14)</f>
        <v>80000</v>
      </c>
      <c r="F15" s="25"/>
      <c r="G15" s="9"/>
      <c r="H15" s="9"/>
      <c r="I15" s="9"/>
      <c r="J15" s="9"/>
    </row>
    <row r="16" spans="1:10" ht="21" customHeight="1">
      <c r="A16" s="26" t="s">
        <v>10</v>
      </c>
      <c r="B16" s="27"/>
      <c r="C16" s="40"/>
      <c r="D16" s="41"/>
      <c r="E16" s="42"/>
      <c r="F16" s="25"/>
      <c r="G16" s="9"/>
      <c r="H16" s="9"/>
      <c r="I16" s="9"/>
      <c r="J16" s="9"/>
    </row>
    <row r="17" spans="1:7" ht="21" customHeight="1">
      <c r="A17" s="26" t="s">
        <v>11</v>
      </c>
      <c r="B17" s="27"/>
      <c r="C17" s="43"/>
      <c r="D17" s="27"/>
      <c r="E17" s="28"/>
      <c r="F17" s="2"/>
      <c r="G17" s="9"/>
    </row>
    <row r="18" spans="1:7" ht="21" customHeight="1">
      <c r="A18" s="26" t="s">
        <v>21</v>
      </c>
      <c r="B18" s="27"/>
      <c r="C18" s="43"/>
      <c r="D18" s="27"/>
      <c r="E18" s="28"/>
      <c r="F18" s="2"/>
      <c r="G18" s="9"/>
    </row>
    <row r="19" spans="1:7" ht="21" customHeight="1">
      <c r="A19" s="26" t="s">
        <v>19</v>
      </c>
      <c r="B19" s="27"/>
      <c r="C19" s="43"/>
      <c r="D19" s="27"/>
      <c r="E19" s="28"/>
      <c r="F19" s="2"/>
      <c r="G19" s="9"/>
    </row>
    <row r="20" spans="1:7" ht="21" customHeight="1">
      <c r="A20" s="26" t="s">
        <v>17</v>
      </c>
      <c r="B20" s="27"/>
      <c r="C20" s="28"/>
      <c r="D20" s="27"/>
      <c r="E20" s="28"/>
      <c r="F20" s="2"/>
      <c r="G20" s="9"/>
    </row>
    <row r="21" spans="1:7" ht="21" customHeight="1">
      <c r="A21" s="31" t="s">
        <v>12</v>
      </c>
      <c r="B21" s="32"/>
      <c r="C21" s="33"/>
      <c r="D21" s="32" t="s">
        <v>13</v>
      </c>
      <c r="E21" s="33">
        <v>410000</v>
      </c>
      <c r="F21" s="36"/>
      <c r="G21" s="9"/>
    </row>
    <row r="22" spans="1:7" ht="21" customHeight="1">
      <c r="A22" s="44"/>
      <c r="B22" s="45"/>
      <c r="C22" s="46"/>
      <c r="D22" s="38" t="s">
        <v>9</v>
      </c>
      <c r="E22" s="39">
        <f>E21</f>
        <v>410000</v>
      </c>
      <c r="F22" s="2"/>
      <c r="G22" s="9"/>
    </row>
    <row r="23" spans="1:7" ht="21" customHeight="1">
      <c r="A23" s="26" t="s">
        <v>18</v>
      </c>
      <c r="B23" s="47"/>
      <c r="C23" s="48"/>
      <c r="D23" s="49"/>
      <c r="E23" s="43"/>
      <c r="F23" s="2"/>
      <c r="G23" s="9"/>
    </row>
    <row r="24" spans="1:7" ht="21" customHeight="1" thickBot="1">
      <c r="A24" s="31" t="s">
        <v>20</v>
      </c>
      <c r="B24" s="32"/>
      <c r="C24" s="33"/>
      <c r="D24" s="32"/>
      <c r="E24" s="33">
        <v>0</v>
      </c>
      <c r="F24" s="2"/>
      <c r="G24" s="9"/>
    </row>
    <row r="25" spans="1:7" ht="16.5" thickBot="1">
      <c r="A25" s="50" t="s">
        <v>3</v>
      </c>
      <c r="B25" s="51"/>
      <c r="C25" s="52">
        <f>C9+C10+C11+C15+C16+C17+C18+C19+C20+C22+C23+C24</f>
        <v>56202</v>
      </c>
      <c r="D25" s="52"/>
      <c r="E25" s="52">
        <f>E9+E10+E11+E15+E16+E17+E18+E19+E20+E22+E23+E24</f>
        <v>490000</v>
      </c>
      <c r="F25" s="2"/>
      <c r="G25" s="9"/>
    </row>
    <row r="26" spans="6:7" ht="15.75">
      <c r="F26" s="2"/>
      <c r="G26" s="9"/>
    </row>
    <row r="27" spans="6:7" ht="15.75">
      <c r="F27" s="2"/>
      <c r="G27" s="9"/>
    </row>
    <row r="28" spans="6:7" ht="15.75">
      <c r="F28" s="2"/>
      <c r="G28" s="9"/>
    </row>
    <row r="29" spans="6:7" ht="15.75">
      <c r="F29" s="2"/>
      <c r="G29" s="9"/>
    </row>
    <row r="30" spans="6:7" ht="15.75">
      <c r="F30" s="2"/>
      <c r="G30" s="9"/>
    </row>
    <row r="31" spans="6:7" ht="9.75" customHeight="1">
      <c r="F31" s="2"/>
      <c r="G31" s="9"/>
    </row>
    <row r="32" spans="6:7" ht="15.75">
      <c r="F32" s="2"/>
      <c r="G32" s="9"/>
    </row>
    <row r="33" spans="6:7" ht="10.5" customHeight="1">
      <c r="F33" s="2"/>
      <c r="G33" s="9"/>
    </row>
    <row r="34" spans="6:7" ht="15.75">
      <c r="F34" s="2"/>
      <c r="G34" s="9"/>
    </row>
    <row r="35" spans="6:7" ht="15.75">
      <c r="F35" s="2"/>
      <c r="G35" s="9"/>
    </row>
    <row r="36" spans="6:7" ht="15.75">
      <c r="F36" s="2"/>
      <c r="G36" s="9"/>
    </row>
    <row r="37" spans="6:7" ht="15.75">
      <c r="F37" s="2"/>
      <c r="G37" s="9"/>
    </row>
    <row r="38" spans="6:7" ht="15.75">
      <c r="F38" s="2"/>
      <c r="G38" s="9"/>
    </row>
    <row r="39" spans="6:7" ht="15.75">
      <c r="F39" s="2"/>
      <c r="G39" s="9"/>
    </row>
    <row r="40" spans="1:7" ht="15.75">
      <c r="A40" s="1"/>
      <c r="B40" s="1"/>
      <c r="C40" s="1"/>
      <c r="D40" s="1"/>
      <c r="E40" s="1"/>
      <c r="F40" s="2"/>
      <c r="G40" s="9"/>
    </row>
    <row r="41" spans="6:7" ht="15.75">
      <c r="F41" s="2"/>
      <c r="G41" s="9"/>
    </row>
    <row r="42" spans="6:7" ht="15.75">
      <c r="F42" s="2"/>
      <c r="G42" s="9"/>
    </row>
    <row r="43" spans="6:7" ht="15.75">
      <c r="F43" s="2"/>
      <c r="G43" s="9"/>
    </row>
    <row r="44" spans="6:7" ht="15.75">
      <c r="F44" s="2"/>
      <c r="G44" s="9"/>
    </row>
    <row r="45" spans="6:7" ht="15.75">
      <c r="F45" s="2"/>
      <c r="G45" s="9"/>
    </row>
    <row r="46" spans="6:7" ht="15.75">
      <c r="F46" s="2"/>
      <c r="G46" s="9"/>
    </row>
    <row r="47" spans="1:7" ht="15.75">
      <c r="A47" s="1"/>
      <c r="B47" s="1"/>
      <c r="C47" s="1"/>
      <c r="D47" s="1"/>
      <c r="E47" s="1"/>
      <c r="F47" s="2"/>
      <c r="G47" s="9"/>
    </row>
    <row r="48" spans="1:7" ht="15.75">
      <c r="A48" s="1"/>
      <c r="B48" s="1"/>
      <c r="C48" s="1"/>
      <c r="D48" s="1"/>
      <c r="E48" s="1"/>
      <c r="F48" s="2"/>
      <c r="G48" s="9"/>
    </row>
    <row r="49" spans="1:7" ht="15.75">
      <c r="A49" s="9"/>
      <c r="B49" s="1"/>
      <c r="C49" s="1"/>
      <c r="D49" s="1"/>
      <c r="E49" s="1"/>
      <c r="F49" s="2"/>
      <c r="G49" s="9"/>
    </row>
    <row r="50" spans="1:7" ht="15.75">
      <c r="A50" s="1"/>
      <c r="B50" s="1"/>
      <c r="C50" s="1"/>
      <c r="D50" s="1"/>
      <c r="E50" s="1"/>
      <c r="F50" s="2"/>
      <c r="G50" s="9"/>
    </row>
    <row r="51" spans="2:7" ht="15.75">
      <c r="B51" s="1"/>
      <c r="C51" s="1"/>
      <c r="D51" s="1"/>
      <c r="E51" s="1"/>
      <c r="F51" s="2"/>
      <c r="G51" s="9"/>
    </row>
    <row r="52" spans="1:7" ht="15.75">
      <c r="A52" s="1"/>
      <c r="B52" s="1"/>
      <c r="C52" s="1"/>
      <c r="D52" s="1"/>
      <c r="E52" s="1"/>
      <c r="F52" s="2"/>
      <c r="G52" s="9"/>
    </row>
    <row r="53" spans="1:7" ht="15.75">
      <c r="A53" s="1"/>
      <c r="B53" s="1"/>
      <c r="C53" s="1"/>
      <c r="D53" s="1"/>
      <c r="E53" s="1"/>
      <c r="F53" s="2"/>
      <c r="G53" s="9"/>
    </row>
    <row r="54" spans="1:7" ht="15.75">
      <c r="A54" s="1"/>
      <c r="B54" s="1"/>
      <c r="C54" s="1"/>
      <c r="D54" s="1"/>
      <c r="E54" s="1"/>
      <c r="F54" s="2"/>
      <c r="G54" s="9"/>
    </row>
    <row r="55" spans="1:7" ht="15.75">
      <c r="A55" s="1"/>
      <c r="B55" s="1"/>
      <c r="C55" s="1"/>
      <c r="D55" s="1"/>
      <c r="E55" s="1"/>
      <c r="F55" s="2"/>
      <c r="G55" s="9"/>
    </row>
    <row r="56" spans="1:7" ht="15.75">
      <c r="A56" s="1"/>
      <c r="B56" s="1"/>
      <c r="C56" s="1"/>
      <c r="D56" s="1"/>
      <c r="E56" s="1"/>
      <c r="F56" s="2"/>
      <c r="G56" s="9"/>
    </row>
    <row r="57" spans="1:7" ht="15.75">
      <c r="A57" s="1"/>
      <c r="B57" s="1"/>
      <c r="C57" s="1"/>
      <c r="D57" s="1"/>
      <c r="E57" s="1"/>
      <c r="F57" s="2"/>
      <c r="G57" s="9"/>
    </row>
    <row r="58" spans="1:7" ht="15.75">
      <c r="A58" s="1"/>
      <c r="B58" s="1"/>
      <c r="C58" s="1"/>
      <c r="D58" s="1"/>
      <c r="E58" s="1"/>
      <c r="F58" s="2"/>
      <c r="G58" s="9"/>
    </row>
    <row r="59" spans="1:7" ht="15.75">
      <c r="A59" s="1"/>
      <c r="B59" s="1"/>
      <c r="C59" s="1"/>
      <c r="D59" s="1"/>
      <c r="E59" s="1"/>
      <c r="F59" s="2"/>
      <c r="G59" s="9"/>
    </row>
    <row r="60" spans="1:7" ht="15.75">
      <c r="A60" s="1"/>
      <c r="B60" s="1"/>
      <c r="C60" s="1"/>
      <c r="D60" s="1"/>
      <c r="E60" s="1"/>
      <c r="F60" s="2"/>
      <c r="G60" s="9"/>
    </row>
    <row r="61" spans="1:7" ht="15.75">
      <c r="A61" s="1"/>
      <c r="B61" s="1"/>
      <c r="C61" s="1"/>
      <c r="D61" s="1"/>
      <c r="E61" s="1"/>
      <c r="F61" s="2"/>
      <c r="G61" s="9"/>
    </row>
    <row r="62" spans="1:7" ht="15.75">
      <c r="A62" s="1"/>
      <c r="B62" s="1"/>
      <c r="C62" s="1"/>
      <c r="D62" s="1"/>
      <c r="E62" s="1"/>
      <c r="F62" s="2"/>
      <c r="G62" s="9"/>
    </row>
    <row r="63" spans="1:7" ht="15.75">
      <c r="A63" s="1"/>
      <c r="B63" s="1"/>
      <c r="C63" s="1"/>
      <c r="D63" s="1"/>
      <c r="E63" s="1"/>
      <c r="F63" s="2"/>
      <c r="G63" s="9"/>
    </row>
    <row r="64" spans="1:7" ht="15.75">
      <c r="A64" s="1"/>
      <c r="B64" s="1"/>
      <c r="C64" s="1"/>
      <c r="D64" s="1"/>
      <c r="E64" s="1"/>
      <c r="F64" s="2"/>
      <c r="G64" s="9"/>
    </row>
    <row r="65" spans="1:7" ht="15.75">
      <c r="A65" s="1"/>
      <c r="B65" s="1"/>
      <c r="C65" s="1"/>
      <c r="D65" s="1"/>
      <c r="E65" s="1"/>
      <c r="F65" s="2"/>
      <c r="G65" s="9"/>
    </row>
    <row r="66" spans="1:7" ht="15.75">
      <c r="A66" s="1"/>
      <c r="B66" s="1"/>
      <c r="C66" s="1"/>
      <c r="D66" s="1"/>
      <c r="E66" s="1"/>
      <c r="F66" s="2"/>
      <c r="G66" s="9"/>
    </row>
    <row r="67" spans="1:7" ht="15.75">
      <c r="A67" s="1"/>
      <c r="B67" s="1"/>
      <c r="C67" s="1"/>
      <c r="D67" s="1"/>
      <c r="E67" s="1"/>
      <c r="F67" s="2"/>
      <c r="G67" s="9"/>
    </row>
    <row r="68" spans="1:7" ht="15.75">
      <c r="A68" s="1"/>
      <c r="B68" s="1"/>
      <c r="C68" s="1"/>
      <c r="D68" s="1"/>
      <c r="E68" s="1"/>
      <c r="F68" s="2"/>
      <c r="G68" s="9"/>
    </row>
    <row r="69" spans="1:7" ht="15.75">
      <c r="A69" s="1"/>
      <c r="B69" s="1"/>
      <c r="C69" s="1"/>
      <c r="D69" s="1"/>
      <c r="E69" s="1"/>
      <c r="F69" s="2"/>
      <c r="G69" s="9"/>
    </row>
    <row r="70" spans="1:7" ht="15.75">
      <c r="A70" s="1"/>
      <c r="B70" s="1"/>
      <c r="C70" s="1"/>
      <c r="D70" s="1"/>
      <c r="E70" s="1"/>
      <c r="F70" s="2"/>
      <c r="G70" s="9"/>
    </row>
    <row r="71" spans="1:7" ht="15.75">
      <c r="A71" s="1"/>
      <c r="B71" s="1"/>
      <c r="C71" s="1"/>
      <c r="D71" s="1"/>
      <c r="E71" s="1"/>
      <c r="F71" s="2"/>
      <c r="G71" s="9"/>
    </row>
    <row r="72" spans="1:7" ht="15.75">
      <c r="A72" s="1"/>
      <c r="B72" s="1"/>
      <c r="C72" s="1"/>
      <c r="D72" s="1"/>
      <c r="E72" s="1"/>
      <c r="F72" s="2"/>
      <c r="G72" s="9"/>
    </row>
    <row r="73" spans="1:7" ht="15.75">
      <c r="A73" s="1"/>
      <c r="B73" s="1"/>
      <c r="C73" s="1"/>
      <c r="D73" s="1"/>
      <c r="E73" s="1"/>
      <c r="F73" s="2"/>
      <c r="G73" s="9"/>
    </row>
    <row r="74" spans="1:7" ht="15.75">
      <c r="A74" s="1"/>
      <c r="B74" s="1"/>
      <c r="C74" s="1"/>
      <c r="D74" s="1"/>
      <c r="E74" s="1"/>
      <c r="F74" s="2"/>
      <c r="G74" s="9"/>
    </row>
    <row r="75" spans="1:7" ht="15.75">
      <c r="A75" s="1"/>
      <c r="B75" s="1"/>
      <c r="C75" s="1"/>
      <c r="D75" s="1"/>
      <c r="E75" s="1"/>
      <c r="F75" s="2"/>
      <c r="G75" s="9"/>
    </row>
    <row r="76" spans="1:7" ht="15.75">
      <c r="A76" s="1"/>
      <c r="B76" s="1"/>
      <c r="C76" s="1"/>
      <c r="D76" s="1"/>
      <c r="E76" s="1"/>
      <c r="F76" s="2"/>
      <c r="G76" s="9"/>
    </row>
    <row r="77" spans="1:7" ht="15.75">
      <c r="A77" s="1"/>
      <c r="B77" s="1"/>
      <c r="C77" s="1"/>
      <c r="D77" s="1"/>
      <c r="E77" s="1"/>
      <c r="F77" s="2"/>
      <c r="G77" s="9"/>
    </row>
    <row r="78" spans="1:7" ht="15.75">
      <c r="A78" s="1"/>
      <c r="B78" s="1"/>
      <c r="C78" s="1"/>
      <c r="D78" s="1"/>
      <c r="E78" s="1"/>
      <c r="F78" s="2"/>
      <c r="G78" s="9"/>
    </row>
    <row r="79" spans="1:7" ht="15.75">
      <c r="A79" s="1"/>
      <c r="B79" s="1"/>
      <c r="C79" s="1"/>
      <c r="D79" s="1"/>
      <c r="E79" s="1"/>
      <c r="F79" s="2"/>
      <c r="G79" s="9"/>
    </row>
    <row r="80" spans="1:7" ht="15.75">
      <c r="A80" s="1"/>
      <c r="B80" s="1"/>
      <c r="C80" s="1"/>
      <c r="D80" s="1"/>
      <c r="E80" s="1"/>
      <c r="F80" s="2"/>
      <c r="G80" s="9"/>
    </row>
    <row r="81" spans="1:7" ht="15.75">
      <c r="A81" s="1"/>
      <c r="B81" s="1"/>
      <c r="C81" s="1"/>
      <c r="D81" s="1"/>
      <c r="E81" s="1"/>
      <c r="F81" s="2"/>
      <c r="G81" s="9"/>
    </row>
    <row r="82" spans="1:7" ht="15.75">
      <c r="A82" s="1"/>
      <c r="B82" s="1"/>
      <c r="C82" s="1"/>
      <c r="D82" s="1"/>
      <c r="E82" s="1"/>
      <c r="F82" s="2"/>
      <c r="G82" s="9"/>
    </row>
    <row r="83" spans="1:7" ht="15.75">
      <c r="A83" s="1"/>
      <c r="B83" s="1"/>
      <c r="C83" s="1"/>
      <c r="D83" s="1"/>
      <c r="E83" s="1"/>
      <c r="F83" s="2"/>
      <c r="G83" s="9"/>
    </row>
    <row r="84" spans="1:7" ht="15.75">
      <c r="A84" s="1"/>
      <c r="B84" s="1"/>
      <c r="C84" s="1"/>
      <c r="D84" s="1"/>
      <c r="E84" s="1"/>
      <c r="F84" s="2"/>
      <c r="G84" s="9"/>
    </row>
    <row r="85" spans="1:7" ht="15.75">
      <c r="A85" s="1"/>
      <c r="B85" s="1"/>
      <c r="C85" s="1"/>
      <c r="D85" s="1"/>
      <c r="E85" s="1"/>
      <c r="F85" s="2"/>
      <c r="G85" s="9"/>
    </row>
    <row r="86" spans="1:7" ht="15.75">
      <c r="A86" s="1"/>
      <c r="B86" s="1"/>
      <c r="C86" s="1"/>
      <c r="D86" s="1"/>
      <c r="E86" s="1"/>
      <c r="F86" s="2"/>
      <c r="G86" s="9"/>
    </row>
    <row r="87" spans="1:7" ht="15.75">
      <c r="A87" s="1"/>
      <c r="B87" s="1"/>
      <c r="C87" s="1"/>
      <c r="D87" s="1"/>
      <c r="E87" s="1"/>
      <c r="F87" s="2"/>
      <c r="G87" s="9"/>
    </row>
    <row r="88" spans="1:7" ht="15.75">
      <c r="A88" s="1"/>
      <c r="B88" s="1"/>
      <c r="C88" s="1"/>
      <c r="D88" s="1"/>
      <c r="E88" s="1"/>
      <c r="F88" s="2"/>
      <c r="G88" s="9"/>
    </row>
    <row r="89" spans="1:7" ht="15.75">
      <c r="A89" s="1"/>
      <c r="B89" s="1"/>
      <c r="C89" s="1"/>
      <c r="D89" s="1"/>
      <c r="E89" s="1"/>
      <c r="F89" s="2"/>
      <c r="G89" s="9"/>
    </row>
    <row r="90" spans="1:7" ht="15.75">
      <c r="A90" s="1"/>
      <c r="B90" s="1"/>
      <c r="C90" s="1"/>
      <c r="D90" s="1"/>
      <c r="E90" s="1"/>
      <c r="F90" s="2"/>
      <c r="G90" s="9"/>
    </row>
    <row r="91" spans="1:7" ht="15.75">
      <c r="A91" s="1"/>
      <c r="B91" s="1"/>
      <c r="C91" s="1"/>
      <c r="D91" s="1"/>
      <c r="E91" s="1"/>
      <c r="F91" s="2"/>
      <c r="G91" s="9"/>
    </row>
    <row r="92" spans="1:7" ht="15.75">
      <c r="A92" s="1"/>
      <c r="B92" s="1"/>
      <c r="C92" s="1"/>
      <c r="D92" s="1"/>
      <c r="E92" s="1"/>
      <c r="F92" s="2"/>
      <c r="G92" s="9"/>
    </row>
    <row r="93" spans="1:7" ht="15.75">
      <c r="A93" s="1"/>
      <c r="B93" s="1"/>
      <c r="C93" s="1"/>
      <c r="D93" s="1"/>
      <c r="E93" s="1"/>
      <c r="F93" s="2"/>
      <c r="G93" s="9"/>
    </row>
    <row r="94" spans="1:7" ht="15.75">
      <c r="A94" s="1"/>
      <c r="B94" s="1"/>
      <c r="C94" s="1"/>
      <c r="D94" s="1"/>
      <c r="E94" s="1"/>
      <c r="F94" s="2"/>
      <c r="G94" s="9"/>
    </row>
    <row r="95" spans="1:7" ht="15.75">
      <c r="A95" s="1"/>
      <c r="B95" s="1"/>
      <c r="C95" s="1"/>
      <c r="D95" s="1"/>
      <c r="E95" s="1"/>
      <c r="F95" s="2"/>
      <c r="G95" s="9"/>
    </row>
    <row r="96" spans="1:7" ht="15.75">
      <c r="A96" s="1"/>
      <c r="B96" s="1"/>
      <c r="C96" s="1"/>
      <c r="D96" s="1"/>
      <c r="E96" s="1"/>
      <c r="F96" s="2"/>
      <c r="G96" s="9"/>
    </row>
    <row r="97" spans="1:7" ht="15.75">
      <c r="A97" s="1"/>
      <c r="B97" s="1"/>
      <c r="C97" s="1"/>
      <c r="D97" s="1"/>
      <c r="E97" s="1"/>
      <c r="F97" s="2"/>
      <c r="G97" s="9"/>
    </row>
    <row r="98" spans="1:7" ht="15.75">
      <c r="A98" s="1"/>
      <c r="B98" s="1"/>
      <c r="C98" s="1"/>
      <c r="D98" s="1"/>
      <c r="E98" s="1"/>
      <c r="F98" s="2"/>
      <c r="G98" s="9"/>
    </row>
    <row r="99" spans="1:7" ht="15.75">
      <c r="A99" s="1"/>
      <c r="B99" s="1"/>
      <c r="C99" s="1"/>
      <c r="D99" s="1"/>
      <c r="E99" s="1"/>
      <c r="F99" s="2"/>
      <c r="G99" s="9"/>
    </row>
    <row r="100" spans="1:7" ht="15.75">
      <c r="A100" s="1"/>
      <c r="B100" s="1"/>
      <c r="C100" s="1"/>
      <c r="D100" s="1"/>
      <c r="E100" s="1"/>
      <c r="F100" s="2"/>
      <c r="G100" s="9"/>
    </row>
    <row r="101" spans="1:7" ht="15.75">
      <c r="A101" s="1"/>
      <c r="B101" s="1"/>
      <c r="C101" s="1"/>
      <c r="D101" s="1"/>
      <c r="E101" s="1"/>
      <c r="F101" s="2"/>
      <c r="G101" s="9"/>
    </row>
    <row r="102" spans="1:7" ht="15.75">
      <c r="A102" s="1"/>
      <c r="B102" s="1"/>
      <c r="C102" s="1"/>
      <c r="D102" s="1"/>
      <c r="E102" s="1"/>
      <c r="F102" s="2"/>
      <c r="G102" s="9"/>
    </row>
    <row r="103" spans="1:7" ht="15.75">
      <c r="A103" s="1"/>
      <c r="B103" s="1"/>
      <c r="C103" s="1"/>
      <c r="D103" s="1"/>
      <c r="E103" s="1"/>
      <c r="F103" s="2"/>
      <c r="G103" s="9"/>
    </row>
    <row r="104" spans="1:7" ht="15.75">
      <c r="A104" s="1"/>
      <c r="B104" s="1"/>
      <c r="C104" s="1"/>
      <c r="D104" s="1"/>
      <c r="E104" s="1"/>
      <c r="F104" s="2"/>
      <c r="G104" s="9"/>
    </row>
    <row r="105" spans="1:7" ht="15.75">
      <c r="A105" s="1"/>
      <c r="B105" s="1"/>
      <c r="C105" s="1"/>
      <c r="D105" s="1"/>
      <c r="E105" s="1"/>
      <c r="F105" s="2"/>
      <c r="G105" s="9"/>
    </row>
    <row r="106" spans="6:7" ht="15.75">
      <c r="F106" s="2"/>
      <c r="G106" s="9"/>
    </row>
    <row r="107" spans="6:7" ht="15.75">
      <c r="F107" s="2"/>
      <c r="G107" s="9"/>
    </row>
    <row r="108" spans="1:7" ht="15.75">
      <c r="A108" s="1"/>
      <c r="B108" s="1"/>
      <c r="C108" s="1"/>
      <c r="D108" s="1"/>
      <c r="E108" s="1"/>
      <c r="F108" s="2"/>
      <c r="G108" s="9"/>
    </row>
    <row r="109" spans="1:7" ht="15.75">
      <c r="A109" s="1"/>
      <c r="B109" s="1"/>
      <c r="C109" s="1"/>
      <c r="D109" s="1"/>
      <c r="E109" s="1"/>
      <c r="F109" s="2"/>
      <c r="G109" s="9"/>
    </row>
    <row r="110" spans="1:7" ht="15.75">
      <c r="A110" s="1"/>
      <c r="B110" s="1"/>
      <c r="C110" s="1"/>
      <c r="D110" s="1"/>
      <c r="E110" s="1"/>
      <c r="F110" s="2"/>
      <c r="G110" s="9"/>
    </row>
    <row r="111" spans="1:7" ht="15.75">
      <c r="A111" s="1"/>
      <c r="B111" s="1"/>
      <c r="C111" s="1"/>
      <c r="D111" s="1"/>
      <c r="E111" s="1"/>
      <c r="F111" s="2"/>
      <c r="G111" s="9"/>
    </row>
    <row r="112" spans="1:7" ht="15.75">
      <c r="A112" s="1"/>
      <c r="B112" s="1"/>
      <c r="C112" s="1"/>
      <c r="D112" s="1"/>
      <c r="E112" s="1"/>
      <c r="F112" s="2"/>
      <c r="G112" s="9"/>
    </row>
    <row r="113" spans="1:7" ht="15.75">
      <c r="A113" s="1"/>
      <c r="B113" s="1"/>
      <c r="C113" s="1"/>
      <c r="D113" s="1"/>
      <c r="E113" s="1"/>
      <c r="F113" s="2"/>
      <c r="G113" s="9"/>
    </row>
    <row r="114" spans="1:7" ht="15.75">
      <c r="A114" s="1"/>
      <c r="B114" s="1"/>
      <c r="C114" s="1"/>
      <c r="D114" s="1"/>
      <c r="E114" s="1"/>
      <c r="F114" s="2"/>
      <c r="G114" s="9"/>
    </row>
    <row r="115" spans="1:7" ht="15.75">
      <c r="A115" s="1"/>
      <c r="B115" s="1"/>
      <c r="C115" s="1"/>
      <c r="D115" s="1"/>
      <c r="E115" s="1"/>
      <c r="F115" s="2"/>
      <c r="G115" s="9"/>
    </row>
    <row r="116" spans="1:7" ht="15.75">
      <c r="A116" s="1"/>
      <c r="B116" s="1"/>
      <c r="C116" s="1"/>
      <c r="D116" s="1"/>
      <c r="E116" s="1"/>
      <c r="F116" s="2"/>
      <c r="G116" s="9"/>
    </row>
    <row r="117" spans="1:7" ht="15.75">
      <c r="A117" s="1"/>
      <c r="B117" s="1"/>
      <c r="C117" s="1"/>
      <c r="D117" s="1"/>
      <c r="E117" s="1"/>
      <c r="F117" s="2"/>
      <c r="G117" s="9"/>
    </row>
    <row r="118" spans="1:7" ht="15.75">
      <c r="A118" s="1"/>
      <c r="B118" s="1"/>
      <c r="C118" s="1"/>
      <c r="D118" s="1"/>
      <c r="E118" s="1"/>
      <c r="F118" s="2"/>
      <c r="G118" s="9"/>
    </row>
    <row r="119" spans="1:7" ht="15.75">
      <c r="A119" s="1"/>
      <c r="B119" s="1"/>
      <c r="C119" s="1"/>
      <c r="D119" s="1"/>
      <c r="E119" s="1"/>
      <c r="F119" s="2"/>
      <c r="G119" s="9"/>
    </row>
    <row r="120" spans="1:7" ht="15.75">
      <c r="A120" s="1"/>
      <c r="B120" s="1"/>
      <c r="C120" s="1"/>
      <c r="D120" s="1"/>
      <c r="E120" s="1"/>
      <c r="F120" s="2"/>
      <c r="G120" s="9"/>
    </row>
    <row r="121" spans="1:7" ht="15.75">
      <c r="A121" s="1"/>
      <c r="B121" s="1"/>
      <c r="C121" s="1"/>
      <c r="D121" s="1"/>
      <c r="E121" s="1"/>
      <c r="F121" s="2"/>
      <c r="G121" s="9"/>
    </row>
    <row r="122" spans="1:7" ht="15.75">
      <c r="A122" s="1"/>
      <c r="B122" s="1"/>
      <c r="C122" s="1"/>
      <c r="D122" s="1"/>
      <c r="E122" s="1"/>
      <c r="F122" s="2"/>
      <c r="G122" s="9"/>
    </row>
    <row r="123" spans="1:7" ht="15.75">
      <c r="A123" s="1"/>
      <c r="B123" s="1"/>
      <c r="C123" s="1"/>
      <c r="D123" s="1"/>
      <c r="E123" s="1"/>
      <c r="F123" s="2"/>
      <c r="G123" s="9"/>
    </row>
    <row r="124" spans="1:7" ht="15.75">
      <c r="A124" s="1"/>
      <c r="B124" s="1"/>
      <c r="C124" s="1"/>
      <c r="D124" s="1"/>
      <c r="E124" s="1"/>
      <c r="F124" s="2"/>
      <c r="G124" s="9"/>
    </row>
    <row r="125" spans="1:7" ht="12.75" customHeight="1">
      <c r="A125" s="1"/>
      <c r="B125" s="1"/>
      <c r="C125" s="1"/>
      <c r="D125" s="1"/>
      <c r="E125" s="1"/>
      <c r="F125" s="2"/>
      <c r="G125" s="9"/>
    </row>
    <row r="126" spans="1:7" ht="15.75">
      <c r="A126" s="1"/>
      <c r="B126" s="1"/>
      <c r="C126" s="1"/>
      <c r="D126" s="1"/>
      <c r="E126" s="1"/>
      <c r="F126" s="2"/>
      <c r="G126" s="9"/>
    </row>
    <row r="127" spans="1:7" ht="15.75">
      <c r="A127" s="1"/>
      <c r="B127" s="1"/>
      <c r="C127" s="1"/>
      <c r="D127" s="1"/>
      <c r="E127" s="1"/>
      <c r="F127" s="2"/>
      <c r="G127" s="9"/>
    </row>
    <row r="128" spans="1:7" ht="15" customHeight="1">
      <c r="A128" s="1"/>
      <c r="B128" s="1"/>
      <c r="C128" s="1"/>
      <c r="D128" s="1"/>
      <c r="E128" s="1"/>
      <c r="F128" s="2"/>
      <c r="G128" s="9"/>
    </row>
    <row r="129" spans="1:7" ht="15.75">
      <c r="A129" s="1"/>
      <c r="B129" s="1"/>
      <c r="C129" s="1"/>
      <c r="D129" s="1"/>
      <c r="E129" s="1"/>
      <c r="F129" s="2"/>
      <c r="G129" s="9"/>
    </row>
    <row r="130" spans="1:7" ht="15.75">
      <c r="A130" s="1"/>
      <c r="B130" s="1"/>
      <c r="C130" s="1"/>
      <c r="D130" s="1"/>
      <c r="E130" s="1"/>
      <c r="F130" s="2"/>
      <c r="G130" s="9"/>
    </row>
    <row r="131" spans="1:7" ht="15.75">
      <c r="A131" s="1"/>
      <c r="B131" s="1"/>
      <c r="C131" s="1"/>
      <c r="D131" s="1"/>
      <c r="E131" s="1"/>
      <c r="F131" s="2"/>
      <c r="G131" s="9"/>
    </row>
    <row r="132" spans="1:7" ht="15.75">
      <c r="A132" s="1"/>
      <c r="B132" s="1"/>
      <c r="C132" s="1"/>
      <c r="D132" s="1"/>
      <c r="E132" s="1"/>
      <c r="F132" s="2"/>
      <c r="G132" s="9"/>
    </row>
    <row r="133" spans="1:7" ht="15.75">
      <c r="A133" s="1"/>
      <c r="B133" s="1"/>
      <c r="C133" s="1"/>
      <c r="D133" s="1"/>
      <c r="E133" s="1"/>
      <c r="F133" s="2"/>
      <c r="G133" s="9"/>
    </row>
    <row r="134" spans="1:7" ht="15.75">
      <c r="A134" s="1"/>
      <c r="B134" s="1"/>
      <c r="C134" s="1"/>
      <c r="D134" s="1"/>
      <c r="E134" s="1"/>
      <c r="F134" s="2"/>
      <c r="G134" s="9"/>
    </row>
    <row r="135" spans="1:7" ht="15.75">
      <c r="A135" s="1"/>
      <c r="B135" s="1"/>
      <c r="C135" s="1"/>
      <c r="D135" s="1"/>
      <c r="E135" s="1"/>
      <c r="F135" s="2"/>
      <c r="G135" s="9"/>
    </row>
    <row r="136" spans="1:7" ht="15.75">
      <c r="A136" s="1"/>
      <c r="B136" s="1"/>
      <c r="C136" s="1"/>
      <c r="D136" s="1"/>
      <c r="E136" s="1"/>
      <c r="F136" s="2"/>
      <c r="G136" s="9"/>
    </row>
    <row r="137" spans="1:7" ht="15.75">
      <c r="A137" s="1"/>
      <c r="B137" s="1"/>
      <c r="C137" s="1"/>
      <c r="D137" s="1"/>
      <c r="E137" s="1"/>
      <c r="F137" s="2"/>
      <c r="G137" s="9"/>
    </row>
    <row r="138" spans="1:7" ht="15.75">
      <c r="A138" s="1"/>
      <c r="B138" s="1"/>
      <c r="C138" s="1"/>
      <c r="D138" s="1"/>
      <c r="E138" s="1"/>
      <c r="F138" s="2"/>
      <c r="G138" s="9"/>
    </row>
    <row r="139" spans="1:7" ht="15.75">
      <c r="A139" s="1"/>
      <c r="B139" s="1"/>
      <c r="C139" s="1"/>
      <c r="D139" s="1"/>
      <c r="E139" s="1"/>
      <c r="F139" s="2"/>
      <c r="G139" s="9"/>
    </row>
    <row r="140" spans="1:7" ht="15.75">
      <c r="A140" s="1"/>
      <c r="B140" s="1"/>
      <c r="C140" s="1"/>
      <c r="D140" s="1"/>
      <c r="E140" s="1"/>
      <c r="F140" s="2"/>
      <c r="G140" s="9"/>
    </row>
    <row r="141" spans="1:7" ht="15.75">
      <c r="A141" s="1"/>
      <c r="B141" s="1"/>
      <c r="C141" s="1"/>
      <c r="D141" s="1"/>
      <c r="E141" s="1"/>
      <c r="F141" s="2"/>
      <c r="G141" s="9"/>
    </row>
    <row r="142" spans="1:7" ht="15.75">
      <c r="A142" s="1"/>
      <c r="B142" s="1"/>
      <c r="C142" s="1"/>
      <c r="D142" s="1"/>
      <c r="E142" s="1"/>
      <c r="F142" s="2"/>
      <c r="G142" s="9"/>
    </row>
    <row r="143" spans="1:7" ht="15.75">
      <c r="A143" s="1"/>
      <c r="B143" s="1"/>
      <c r="C143" s="1"/>
      <c r="D143" s="1"/>
      <c r="E143" s="1"/>
      <c r="F143" s="2"/>
      <c r="G143" s="9"/>
    </row>
    <row r="144" spans="1:7" ht="15.75">
      <c r="A144" s="1"/>
      <c r="B144" s="1"/>
      <c r="C144" s="1"/>
      <c r="D144" s="1"/>
      <c r="E144" s="1"/>
      <c r="F144" s="2"/>
      <c r="G144" s="9"/>
    </row>
    <row r="145" spans="1:7" ht="15.75">
      <c r="A145" s="1"/>
      <c r="B145" s="1"/>
      <c r="C145" s="1"/>
      <c r="D145" s="1"/>
      <c r="E145" s="1"/>
      <c r="F145" s="2"/>
      <c r="G145" s="9"/>
    </row>
    <row r="146" spans="1:7" ht="15.75">
      <c r="A146" s="1"/>
      <c r="B146" s="1"/>
      <c r="C146" s="1"/>
      <c r="D146" s="1"/>
      <c r="E146" s="1"/>
      <c r="F146" s="2"/>
      <c r="G146" s="9"/>
    </row>
    <row r="147" spans="1:7" ht="15.75">
      <c r="A147" s="1"/>
      <c r="B147" s="1"/>
      <c r="C147" s="1"/>
      <c r="D147" s="1"/>
      <c r="E147" s="1"/>
      <c r="F147" s="2"/>
      <c r="G147" s="9"/>
    </row>
    <row r="148" spans="1:7" ht="15.75">
      <c r="A148" s="1"/>
      <c r="B148" s="1"/>
      <c r="C148" s="1"/>
      <c r="D148" s="1"/>
      <c r="E148" s="1"/>
      <c r="F148" s="2"/>
      <c r="G148" s="9"/>
    </row>
    <row r="149" spans="1:7" ht="15.75">
      <c r="A149" s="1"/>
      <c r="B149" s="1"/>
      <c r="C149" s="1"/>
      <c r="D149" s="1"/>
      <c r="E149" s="1"/>
      <c r="F149" s="2"/>
      <c r="G149" s="9"/>
    </row>
    <row r="150" spans="1:7" ht="15.75">
      <c r="A150" s="1"/>
      <c r="B150" s="1"/>
      <c r="C150" s="1"/>
      <c r="D150" s="1"/>
      <c r="E150" s="1"/>
      <c r="F150" s="2"/>
      <c r="G150" s="9"/>
    </row>
    <row r="151" spans="1:7" ht="15.75">
      <c r="A151" s="1"/>
      <c r="B151" s="1"/>
      <c r="C151" s="1"/>
      <c r="D151" s="1"/>
      <c r="E151" s="1"/>
      <c r="F151" s="2"/>
      <c r="G151" s="9"/>
    </row>
    <row r="152" spans="1:7" ht="15.75">
      <c r="A152" s="1"/>
      <c r="B152" s="1"/>
      <c r="C152" s="1"/>
      <c r="D152" s="1"/>
      <c r="E152" s="1"/>
      <c r="F152" s="2"/>
      <c r="G152" s="9"/>
    </row>
    <row r="153" spans="1:7" ht="15.75">
      <c r="A153" s="1"/>
      <c r="B153" s="1"/>
      <c r="C153" s="1"/>
      <c r="D153" s="1"/>
      <c r="E153" s="1"/>
      <c r="F153" s="2"/>
      <c r="G153" s="9"/>
    </row>
    <row r="154" spans="1:7" ht="15.75">
      <c r="A154" s="1"/>
      <c r="B154" s="1"/>
      <c r="C154" s="1"/>
      <c r="D154" s="1"/>
      <c r="E154" s="1"/>
      <c r="F154" s="2"/>
      <c r="G154" s="9"/>
    </row>
    <row r="155" spans="1:7" ht="15.75">
      <c r="A155" s="1"/>
      <c r="B155" s="1"/>
      <c r="C155" s="1"/>
      <c r="D155" s="1"/>
      <c r="E155" s="1"/>
      <c r="F155" s="2"/>
      <c r="G155" s="9"/>
    </row>
    <row r="156" spans="1:7" ht="15.75">
      <c r="A156" s="1"/>
      <c r="B156" s="1"/>
      <c r="C156" s="1"/>
      <c r="D156" s="1"/>
      <c r="E156" s="1"/>
      <c r="F156" s="2"/>
      <c r="G156" s="9"/>
    </row>
    <row r="157" spans="1:7" ht="15.75">
      <c r="A157" s="1"/>
      <c r="B157" s="1"/>
      <c r="C157" s="1"/>
      <c r="D157" s="1"/>
      <c r="E157" s="1"/>
      <c r="F157" s="2"/>
      <c r="G157" s="9"/>
    </row>
    <row r="158" spans="1:7" ht="15.75">
      <c r="A158" s="1"/>
      <c r="B158" s="1"/>
      <c r="C158" s="1"/>
      <c r="D158" s="1"/>
      <c r="E158" s="1"/>
      <c r="F158" s="2"/>
      <c r="G158" s="9"/>
    </row>
    <row r="159" spans="1:7" ht="15.75">
      <c r="A159" s="1"/>
      <c r="B159" s="1"/>
      <c r="C159" s="1"/>
      <c r="D159" s="1"/>
      <c r="E159" s="1"/>
      <c r="F159" s="2"/>
      <c r="G159" s="9"/>
    </row>
    <row r="160" spans="1:7" ht="15.75">
      <c r="A160" s="1"/>
      <c r="B160" s="1"/>
      <c r="C160" s="1"/>
      <c r="D160" s="1"/>
      <c r="E160" s="1"/>
      <c r="F160" s="2"/>
      <c r="G160" s="9"/>
    </row>
    <row r="161" spans="1:7" ht="15.75">
      <c r="A161" s="1"/>
      <c r="B161" s="1"/>
      <c r="C161" s="1"/>
      <c r="D161" s="1"/>
      <c r="E161" s="1"/>
      <c r="F161" s="2"/>
      <c r="G161" s="9"/>
    </row>
    <row r="162" spans="1:7" ht="15.75">
      <c r="A162" s="1"/>
      <c r="B162" s="1"/>
      <c r="C162" s="1"/>
      <c r="D162" s="1"/>
      <c r="E162" s="1"/>
      <c r="F162" s="2"/>
      <c r="G162" s="9"/>
    </row>
    <row r="163" spans="1:7" ht="15.75">
      <c r="A163" s="1"/>
      <c r="B163" s="1"/>
      <c r="C163" s="1"/>
      <c r="D163" s="1"/>
      <c r="E163" s="1"/>
      <c r="F163" s="2"/>
      <c r="G163" s="9"/>
    </row>
    <row r="164" spans="1:7" ht="15.75">
      <c r="A164" s="1"/>
      <c r="B164" s="1"/>
      <c r="C164" s="1"/>
      <c r="D164" s="1"/>
      <c r="E164" s="1"/>
      <c r="F164" s="2"/>
      <c r="G164" s="9"/>
    </row>
    <row r="165" spans="1:7" ht="15.75">
      <c r="A165" s="1"/>
      <c r="B165" s="1"/>
      <c r="C165" s="1"/>
      <c r="D165" s="1"/>
      <c r="E165" s="1"/>
      <c r="F165" s="2"/>
      <c r="G165" s="9"/>
    </row>
    <row r="166" spans="1:6" ht="15.75">
      <c r="A166" s="1"/>
      <c r="B166" s="1"/>
      <c r="C166" s="1"/>
      <c r="D166" s="1"/>
      <c r="E166" s="1"/>
      <c r="F166" s="2"/>
    </row>
    <row r="167" spans="1:6" ht="15.75">
      <c r="A167" s="1"/>
      <c r="B167" s="1"/>
      <c r="C167" s="1"/>
      <c r="D167" s="1"/>
      <c r="E167" s="1"/>
      <c r="F167" s="2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4.25" customHeight="1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2.75" customHeight="1">
      <c r="A193" s="1"/>
      <c r="B193" s="1"/>
      <c r="C193" s="1"/>
      <c r="D193" s="1"/>
      <c r="E193" s="1"/>
      <c r="F193" s="2"/>
    </row>
    <row r="194" spans="1:6" ht="15" customHeight="1">
      <c r="A194" s="1"/>
      <c r="B194" s="1"/>
      <c r="C194" s="1"/>
      <c r="D194" s="1"/>
      <c r="E194" s="1"/>
      <c r="F194" s="2"/>
    </row>
    <row r="195" spans="1:6" ht="15" customHeight="1">
      <c r="A195" s="1"/>
      <c r="B195" s="1"/>
      <c r="C195" s="1"/>
      <c r="D195" s="1"/>
      <c r="E195" s="1"/>
      <c r="F195" s="2"/>
    </row>
    <row r="196" spans="1:6" ht="7.5" customHeight="1">
      <c r="A196" s="1"/>
      <c r="B196" s="1"/>
      <c r="C196" s="1"/>
      <c r="D196" s="1"/>
      <c r="E196" s="1"/>
      <c r="F196" s="2"/>
    </row>
    <row r="197" spans="1:6" ht="15.75">
      <c r="A197" s="53"/>
      <c r="B197" s="1"/>
      <c r="C197" s="1"/>
      <c r="D197" s="1"/>
      <c r="E197" s="1"/>
      <c r="F197" s="54"/>
    </row>
    <row r="198" spans="1:6" ht="9" customHeight="1">
      <c r="A198" s="9"/>
      <c r="B198" s="9"/>
      <c r="C198" s="9"/>
      <c r="D198" s="9"/>
      <c r="E198" s="9"/>
      <c r="F198" s="9"/>
    </row>
    <row r="201" ht="15.75">
      <c r="G201" s="9"/>
    </row>
    <row r="203" spans="1:7" ht="15.75">
      <c r="A203" s="1"/>
      <c r="B203" s="1"/>
      <c r="C203" s="1"/>
      <c r="D203" s="1"/>
      <c r="E203" s="1"/>
      <c r="F203" s="2"/>
      <c r="G203" s="9"/>
    </row>
    <row r="204" spans="1:7" ht="15.75">
      <c r="A204" s="1"/>
      <c r="B204" s="1"/>
      <c r="C204" s="1"/>
      <c r="D204" s="1"/>
      <c r="E204" s="1"/>
      <c r="F204" s="2"/>
      <c r="G204" s="9"/>
    </row>
    <row r="205" spans="1:7" ht="15.75">
      <c r="A205" s="1"/>
      <c r="B205" s="1"/>
      <c r="C205" s="1"/>
      <c r="D205" s="1"/>
      <c r="E205" s="1"/>
      <c r="F205" s="2"/>
      <c r="G205" s="9"/>
    </row>
    <row r="206" spans="1:7" ht="15.75">
      <c r="A206" s="1"/>
      <c r="B206" s="1"/>
      <c r="C206" s="1"/>
      <c r="D206" s="1"/>
      <c r="E206" s="1"/>
      <c r="F206" s="2"/>
      <c r="G206" s="9"/>
    </row>
    <row r="207" spans="1:7" ht="15.75">
      <c r="A207" s="1"/>
      <c r="B207" s="1"/>
      <c r="C207" s="1"/>
      <c r="D207" s="1"/>
      <c r="E207" s="1"/>
      <c r="F207" s="2"/>
      <c r="G207" s="9"/>
    </row>
    <row r="208" spans="1:7" ht="15.75">
      <c r="A208" s="1"/>
      <c r="B208" s="1"/>
      <c r="C208" s="1"/>
      <c r="D208" s="1"/>
      <c r="E208" s="1"/>
      <c r="F208" s="2"/>
      <c r="G208" s="9"/>
    </row>
    <row r="209" spans="1:7" ht="15.75">
      <c r="A209" s="1"/>
      <c r="B209" s="1"/>
      <c r="C209" s="1"/>
      <c r="D209" s="1"/>
      <c r="E209" s="1"/>
      <c r="F209" s="2"/>
      <c r="G209" s="9"/>
    </row>
    <row r="210" spans="1:7" ht="15.75">
      <c r="A210" s="1"/>
      <c r="B210" s="1"/>
      <c r="C210" s="1"/>
      <c r="D210" s="1"/>
      <c r="E210" s="1"/>
      <c r="F210" s="2"/>
      <c r="G210" s="9"/>
    </row>
    <row r="211" spans="1:7" ht="15.75">
      <c r="A211" s="1"/>
      <c r="B211" s="1"/>
      <c r="C211" s="1"/>
      <c r="D211" s="1"/>
      <c r="E211" s="1"/>
      <c r="F211" s="2"/>
      <c r="G211" s="9"/>
    </row>
    <row r="212" spans="1:7" ht="15.75">
      <c r="A212" s="1"/>
      <c r="B212" s="1"/>
      <c r="C212" s="1"/>
      <c r="D212" s="1"/>
      <c r="E212" s="1"/>
      <c r="F212" s="2"/>
      <c r="G212" s="9"/>
    </row>
    <row r="213" spans="1:7" ht="15.75">
      <c r="A213" s="1"/>
      <c r="B213" s="1"/>
      <c r="C213" s="1"/>
      <c r="D213" s="1"/>
      <c r="E213" s="1"/>
      <c r="F213" s="2"/>
      <c r="G213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6.5" customHeight="1">
      <c r="A246" s="1"/>
      <c r="B246" s="1"/>
      <c r="C246" s="1"/>
      <c r="D246" s="1"/>
      <c r="E246" s="1"/>
      <c r="F246" s="2"/>
      <c r="G246" s="9"/>
    </row>
    <row r="247" spans="1:7" ht="16.5" customHeight="1">
      <c r="A247" s="1"/>
      <c r="B247" s="1"/>
      <c r="C247" s="1"/>
      <c r="D247" s="1"/>
      <c r="E247" s="1"/>
      <c r="F247" s="2"/>
      <c r="G247" s="9"/>
    </row>
    <row r="248" spans="1:7" ht="16.5" customHeight="1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9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8" customHeight="1">
      <c r="A316" s="1"/>
      <c r="B316" s="1"/>
      <c r="C316" s="1"/>
      <c r="D316" s="1"/>
      <c r="E316" s="1"/>
      <c r="F316" s="2"/>
      <c r="G316" s="9"/>
    </row>
    <row r="317" spans="1:7" ht="15.75" customHeight="1">
      <c r="A317" s="1"/>
      <c r="B317" s="1"/>
      <c r="C317" s="1"/>
      <c r="D317" s="1"/>
      <c r="E317" s="1"/>
      <c r="F317" s="2"/>
      <c r="G317" s="9"/>
    </row>
    <row r="318" spans="1:7" ht="15.75">
      <c r="A318" s="53"/>
      <c r="B318" s="1"/>
      <c r="C318" s="1"/>
      <c r="D318" s="1"/>
      <c r="E318" s="1"/>
      <c r="F318" s="54"/>
      <c r="G318" s="9"/>
    </row>
    <row r="319" spans="1:7" ht="15.75">
      <c r="A319" s="1"/>
      <c r="B319" s="1"/>
      <c r="C319" s="1"/>
      <c r="D319" s="1"/>
      <c r="E319" s="1"/>
      <c r="F319" s="1"/>
      <c r="G319" s="9"/>
    </row>
    <row r="322" spans="1:7" ht="15.75">
      <c r="A322" s="9"/>
      <c r="B322" s="9"/>
      <c r="C322" s="9"/>
      <c r="D322" s="9"/>
      <c r="E322" s="9"/>
      <c r="F322" s="9"/>
      <c r="G322" s="9"/>
    </row>
    <row r="323" spans="1:14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7:14" ht="15.75"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7:14" ht="15.75">
      <c r="G393" s="9"/>
      <c r="H393" s="9"/>
      <c r="I393" s="9"/>
      <c r="J393" s="9"/>
      <c r="K393" s="9"/>
      <c r="L393" s="9"/>
      <c r="M393" s="9"/>
      <c r="N393" s="9"/>
    </row>
    <row r="394" spans="7:14" ht="15.75">
      <c r="G394" s="9"/>
      <c r="H394" s="9"/>
      <c r="I394" s="9"/>
      <c r="J394" s="9"/>
      <c r="K394" s="9"/>
      <c r="L394" s="9"/>
      <c r="M394" s="9"/>
      <c r="N394" s="9"/>
    </row>
    <row r="395" spans="7:14" ht="15.75"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</sheetData>
  <sheetProtection/>
  <mergeCells count="2">
    <mergeCell ref="B6:C6"/>
    <mergeCell ref="D6:E6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60" r:id="rId1"/>
  <headerFooter alignWithMargins="0">
    <oddHeader>&amp;R&amp;16A költségvetési rendelettervezet 5/a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501"/>
  <sheetViews>
    <sheetView zoomScale="69" zoomScaleNormal="69" zoomScaleSheetLayoutView="75" zoomScalePageLayoutView="0" workbookViewId="0" topLeftCell="A1">
      <selection activeCell="E19" sqref="E19:E20"/>
    </sheetView>
  </sheetViews>
  <sheetFormatPr defaultColWidth="8.796875" defaultRowHeight="15"/>
  <cols>
    <col min="1" max="1" width="62" style="6" customWidth="1"/>
    <col min="2" max="2" width="46.8984375" style="6" customWidth="1"/>
    <col min="3" max="3" width="26" style="6" customWidth="1"/>
    <col min="4" max="4" width="62.5" style="6" bestFit="1" customWidth="1"/>
    <col min="5" max="5" width="14.5" style="6" customWidth="1"/>
    <col min="6" max="6" width="13.8984375" style="6" customWidth="1"/>
    <col min="7" max="16384" width="9" style="6" customWidth="1"/>
  </cols>
  <sheetData>
    <row r="3" spans="1:6" ht="20.25">
      <c r="A3" s="3" t="s">
        <v>22</v>
      </c>
      <c r="B3" s="4"/>
      <c r="C3" s="4"/>
      <c r="D3" s="4"/>
      <c r="E3" s="4"/>
      <c r="F3" s="5"/>
    </row>
    <row r="4" spans="1:10" ht="24.75" customHeight="1" thickBot="1">
      <c r="A4" s="7"/>
      <c r="B4" s="5"/>
      <c r="C4" s="5"/>
      <c r="D4" s="5"/>
      <c r="E4" s="5"/>
      <c r="F4" s="8"/>
      <c r="G4" s="9"/>
      <c r="H4" s="9"/>
      <c r="I4" s="9"/>
      <c r="J4" s="9"/>
    </row>
    <row r="5" spans="1:10" ht="8.25" customHeight="1">
      <c r="A5" s="10"/>
      <c r="B5" s="11"/>
      <c r="C5" s="12"/>
      <c r="D5" s="11"/>
      <c r="E5" s="12"/>
      <c r="F5" s="9"/>
      <c r="G5" s="9"/>
      <c r="H5" s="9"/>
      <c r="I5" s="9"/>
      <c r="J5" s="9"/>
    </row>
    <row r="6" spans="1:10" ht="16.5" customHeight="1">
      <c r="A6" s="13" t="s">
        <v>0</v>
      </c>
      <c r="B6" s="97" t="s">
        <v>4</v>
      </c>
      <c r="C6" s="98"/>
      <c r="D6" s="97" t="s">
        <v>7</v>
      </c>
      <c r="E6" s="98"/>
      <c r="F6" s="15"/>
      <c r="G6" s="9"/>
      <c r="H6" s="9"/>
      <c r="I6" s="9"/>
      <c r="J6" s="9"/>
    </row>
    <row r="7" spans="1:10" ht="15.75">
      <c r="A7" s="16"/>
      <c r="B7" s="17" t="s">
        <v>5</v>
      </c>
      <c r="C7" s="14" t="s">
        <v>2</v>
      </c>
      <c r="D7" s="17" t="s">
        <v>5</v>
      </c>
      <c r="E7" s="14" t="s">
        <v>2</v>
      </c>
      <c r="F7" s="15"/>
      <c r="G7" s="9"/>
      <c r="H7" s="9"/>
      <c r="I7" s="9"/>
      <c r="J7" s="9"/>
    </row>
    <row r="8" spans="1:10" ht="16.5" thickBot="1">
      <c r="A8" s="18"/>
      <c r="B8" s="19"/>
      <c r="C8" s="20" t="s">
        <v>1</v>
      </c>
      <c r="D8" s="21"/>
      <c r="E8" s="20" t="s">
        <v>6</v>
      </c>
      <c r="F8" s="15"/>
      <c r="G8" s="9"/>
      <c r="H8" s="9"/>
      <c r="I8" s="9"/>
      <c r="J8" s="9"/>
    </row>
    <row r="9" spans="1:10" ht="21" customHeight="1">
      <c r="A9" s="102" t="s">
        <v>14</v>
      </c>
      <c r="B9" s="55" t="s">
        <v>26</v>
      </c>
      <c r="C9" s="57">
        <v>56202</v>
      </c>
      <c r="D9" s="55"/>
      <c r="E9" s="57"/>
      <c r="F9" s="25"/>
      <c r="G9" s="9"/>
      <c r="H9" s="9"/>
      <c r="I9" s="9"/>
      <c r="J9" s="9"/>
    </row>
    <row r="10" spans="1:10" ht="31.5">
      <c r="A10" s="100"/>
      <c r="B10" s="58" t="s">
        <v>28</v>
      </c>
      <c r="C10" s="67">
        <v>40375</v>
      </c>
      <c r="D10" s="35"/>
      <c r="E10" s="59"/>
      <c r="F10" s="25"/>
      <c r="G10" s="9"/>
      <c r="H10" s="9"/>
      <c r="I10" s="9"/>
      <c r="J10" s="9"/>
    </row>
    <row r="11" spans="1:10" ht="15.75">
      <c r="A11" s="101"/>
      <c r="B11" s="60" t="s">
        <v>27</v>
      </c>
      <c r="C11" s="61">
        <f>SUM(C9:C10)</f>
        <v>96577</v>
      </c>
      <c r="D11" s="45"/>
      <c r="E11" s="66"/>
      <c r="F11" s="25"/>
      <c r="G11" s="9"/>
      <c r="H11" s="9"/>
      <c r="I11" s="9"/>
      <c r="J11" s="9"/>
    </row>
    <row r="12" spans="1:10" ht="21" customHeight="1">
      <c r="A12" s="26" t="s">
        <v>15</v>
      </c>
      <c r="B12" s="56"/>
      <c r="C12" s="28"/>
      <c r="D12" s="29"/>
      <c r="E12" s="30"/>
      <c r="F12" s="25"/>
      <c r="G12" s="9"/>
      <c r="H12" s="9"/>
      <c r="I12" s="9"/>
      <c r="J12" s="9"/>
    </row>
    <row r="13" spans="1:10" ht="21" customHeight="1">
      <c r="A13" s="26" t="s">
        <v>16</v>
      </c>
      <c r="B13" s="27"/>
      <c r="C13" s="28"/>
      <c r="D13" s="27"/>
      <c r="E13" s="28"/>
      <c r="F13" s="25"/>
      <c r="G13" s="9"/>
      <c r="H13" s="9"/>
      <c r="I13" s="9"/>
      <c r="J13" s="9"/>
    </row>
    <row r="14" spans="1:10" ht="21" customHeight="1">
      <c r="A14" s="99" t="s">
        <v>8</v>
      </c>
      <c r="B14" s="32"/>
      <c r="C14" s="33"/>
      <c r="D14" s="32" t="s">
        <v>23</v>
      </c>
      <c r="E14" s="33">
        <v>65000</v>
      </c>
      <c r="F14" s="25"/>
      <c r="G14" s="9"/>
      <c r="H14" s="9"/>
      <c r="I14" s="9"/>
      <c r="J14" s="9"/>
    </row>
    <row r="15" spans="1:10" ht="18.75" customHeight="1">
      <c r="A15" s="100"/>
      <c r="B15" s="35"/>
      <c r="C15" s="36"/>
      <c r="D15" s="35" t="s">
        <v>24</v>
      </c>
      <c r="E15" s="36">
        <v>5000</v>
      </c>
      <c r="F15" s="25"/>
      <c r="G15" s="9"/>
      <c r="H15" s="9"/>
      <c r="I15" s="9"/>
      <c r="J15" s="9"/>
    </row>
    <row r="16" spans="1:10" ht="18.75" customHeight="1">
      <c r="A16" s="100"/>
      <c r="B16" s="35"/>
      <c r="C16" s="36"/>
      <c r="D16" s="35" t="s">
        <v>25</v>
      </c>
      <c r="E16" s="36">
        <v>10000</v>
      </c>
      <c r="F16" s="25"/>
      <c r="G16" s="9"/>
      <c r="H16" s="9"/>
      <c r="I16" s="9"/>
      <c r="J16" s="9"/>
    </row>
    <row r="17" spans="1:10" ht="18.75" customHeight="1">
      <c r="A17" s="101"/>
      <c r="B17" s="38"/>
      <c r="C17" s="39"/>
      <c r="D17" s="38" t="s">
        <v>9</v>
      </c>
      <c r="E17" s="39">
        <f>SUM(E14:E16)</f>
        <v>80000</v>
      </c>
      <c r="F17" s="25"/>
      <c r="G17" s="9"/>
      <c r="H17" s="9"/>
      <c r="I17" s="9"/>
      <c r="J17" s="9"/>
    </row>
    <row r="18" spans="1:10" ht="21" customHeight="1">
      <c r="A18" s="26" t="s">
        <v>10</v>
      </c>
      <c r="B18" s="27"/>
      <c r="C18" s="40"/>
      <c r="D18" s="41"/>
      <c r="E18" s="42"/>
      <c r="F18" s="25"/>
      <c r="G18" s="9"/>
      <c r="H18" s="9"/>
      <c r="I18" s="9"/>
      <c r="J18" s="9"/>
    </row>
    <row r="19" spans="1:7" ht="21" customHeight="1">
      <c r="A19" s="26" t="s">
        <v>11</v>
      </c>
      <c r="B19" s="27"/>
      <c r="C19" s="43"/>
      <c r="D19" s="27"/>
      <c r="E19" s="28"/>
      <c r="F19" s="2"/>
      <c r="G19" s="9"/>
    </row>
    <row r="20" spans="1:7" ht="21" customHeight="1">
      <c r="A20" s="26" t="s">
        <v>21</v>
      </c>
      <c r="B20" s="27"/>
      <c r="C20" s="43"/>
      <c r="D20" s="27"/>
      <c r="E20" s="28"/>
      <c r="F20" s="2"/>
      <c r="G20" s="9"/>
    </row>
    <row r="21" spans="1:7" ht="31.5">
      <c r="A21" s="26" t="s">
        <v>19</v>
      </c>
      <c r="B21" s="58" t="s">
        <v>28</v>
      </c>
      <c r="C21" s="43">
        <v>17250</v>
      </c>
      <c r="D21" s="27"/>
      <c r="E21" s="28"/>
      <c r="F21" s="2"/>
      <c r="G21" s="9"/>
    </row>
    <row r="22" spans="1:7" ht="21" customHeight="1">
      <c r="A22" s="26" t="s">
        <v>17</v>
      </c>
      <c r="B22" s="27"/>
      <c r="C22" s="28"/>
      <c r="D22" s="27"/>
      <c r="E22" s="28"/>
      <c r="F22" s="2"/>
      <c r="G22" s="9"/>
    </row>
    <row r="23" spans="1:7" ht="21" customHeight="1">
      <c r="A23" s="99" t="s">
        <v>12</v>
      </c>
      <c r="B23" s="32"/>
      <c r="C23" s="33"/>
      <c r="D23" s="32" t="s">
        <v>13</v>
      </c>
      <c r="E23" s="33">
        <v>410000</v>
      </c>
      <c r="F23" s="65"/>
      <c r="G23" s="9"/>
    </row>
    <row r="24" spans="1:7" ht="21" customHeight="1">
      <c r="A24" s="101"/>
      <c r="B24" s="45"/>
      <c r="C24" s="46"/>
      <c r="D24" s="38" t="s">
        <v>9</v>
      </c>
      <c r="E24" s="39">
        <f>E23</f>
        <v>410000</v>
      </c>
      <c r="F24" s="2"/>
      <c r="G24" s="9"/>
    </row>
    <row r="25" spans="1:7" ht="21" customHeight="1">
      <c r="A25" s="26" t="s">
        <v>18</v>
      </c>
      <c r="B25" s="47"/>
      <c r="C25" s="48"/>
      <c r="D25" s="49"/>
      <c r="E25" s="43"/>
      <c r="F25" s="2"/>
      <c r="G25" s="9"/>
    </row>
    <row r="26" spans="1:7" ht="21" customHeight="1" thickBot="1">
      <c r="A26" s="31" t="s">
        <v>20</v>
      </c>
      <c r="B26" s="32"/>
      <c r="C26" s="33"/>
      <c r="D26" s="32"/>
      <c r="E26" s="33">
        <v>0</v>
      </c>
      <c r="F26" s="2"/>
      <c r="G26" s="9"/>
    </row>
    <row r="27" spans="1:7" ht="39" customHeight="1" thickBot="1">
      <c r="A27" s="62" t="s">
        <v>3</v>
      </c>
      <c r="B27" s="63"/>
      <c r="C27" s="64">
        <f>C11+C12+C13+C17+C18+C19+C20+C21+C22+C24+C25+C26</f>
        <v>113827</v>
      </c>
      <c r="D27" s="64"/>
      <c r="E27" s="64">
        <f>E9+E12+E13+E17+E18+E19+E20+E21+E22+E24+E25+E26</f>
        <v>490000</v>
      </c>
      <c r="F27" s="2"/>
      <c r="G27" s="9"/>
    </row>
    <row r="28" spans="6:7" ht="15.75">
      <c r="F28" s="2"/>
      <c r="G28" s="9"/>
    </row>
    <row r="29" spans="6:7" ht="15.75">
      <c r="F29" s="2"/>
      <c r="G29" s="9"/>
    </row>
    <row r="30" spans="6:7" ht="15.75">
      <c r="F30" s="2"/>
      <c r="G30" s="9"/>
    </row>
    <row r="31" spans="6:7" ht="15.75">
      <c r="F31" s="2"/>
      <c r="G31" s="9"/>
    </row>
    <row r="32" spans="6:7" ht="15.75">
      <c r="F32" s="2"/>
      <c r="G32" s="9"/>
    </row>
    <row r="33" spans="6:7" ht="9.75" customHeight="1">
      <c r="F33" s="2"/>
      <c r="G33" s="9"/>
    </row>
    <row r="34" spans="6:7" ht="15.75">
      <c r="F34" s="2"/>
      <c r="G34" s="9"/>
    </row>
    <row r="35" spans="6:7" ht="10.5" customHeight="1">
      <c r="F35" s="2"/>
      <c r="G35" s="9"/>
    </row>
    <row r="36" spans="6:7" ht="15.75">
      <c r="F36" s="2"/>
      <c r="G36" s="9"/>
    </row>
    <row r="37" spans="6:7" ht="15.75">
      <c r="F37" s="2"/>
      <c r="G37" s="9"/>
    </row>
    <row r="38" spans="6:7" ht="15.75">
      <c r="F38" s="2"/>
      <c r="G38" s="9"/>
    </row>
    <row r="39" spans="6:7" ht="15.75">
      <c r="F39" s="2"/>
      <c r="G39" s="9"/>
    </row>
    <row r="40" spans="6:7" ht="15.75">
      <c r="F40" s="2"/>
      <c r="G40" s="9"/>
    </row>
    <row r="41" spans="6:7" ht="15.75">
      <c r="F41" s="2"/>
      <c r="G41" s="9"/>
    </row>
    <row r="42" spans="1:7" ht="15.75">
      <c r="A42" s="1"/>
      <c r="B42" s="1"/>
      <c r="C42" s="1"/>
      <c r="D42" s="1"/>
      <c r="E42" s="1"/>
      <c r="F42" s="2"/>
      <c r="G42" s="9"/>
    </row>
    <row r="43" spans="6:7" ht="15.75">
      <c r="F43" s="2"/>
      <c r="G43" s="9"/>
    </row>
    <row r="44" spans="6:7" ht="15.75">
      <c r="F44" s="2"/>
      <c r="G44" s="9"/>
    </row>
    <row r="45" spans="6:7" ht="15.75">
      <c r="F45" s="2"/>
      <c r="G45" s="9"/>
    </row>
    <row r="46" spans="6:7" ht="15.75">
      <c r="F46" s="2"/>
      <c r="G46" s="9"/>
    </row>
    <row r="47" spans="6:7" ht="15.75">
      <c r="F47" s="2"/>
      <c r="G47" s="9"/>
    </row>
    <row r="48" spans="6:7" ht="15.75">
      <c r="F48" s="2"/>
      <c r="G48" s="9"/>
    </row>
    <row r="49" spans="1:7" ht="15.75">
      <c r="A49" s="1"/>
      <c r="B49" s="1"/>
      <c r="C49" s="1"/>
      <c r="D49" s="1"/>
      <c r="E49" s="1"/>
      <c r="F49" s="2"/>
      <c r="G49" s="9"/>
    </row>
    <row r="50" spans="1:7" ht="15.75">
      <c r="A50" s="1"/>
      <c r="B50" s="1"/>
      <c r="C50" s="1"/>
      <c r="D50" s="1"/>
      <c r="E50" s="1"/>
      <c r="F50" s="2"/>
      <c r="G50" s="9"/>
    </row>
    <row r="51" spans="1:7" ht="15.75">
      <c r="A51" s="9"/>
      <c r="B51" s="1"/>
      <c r="C51" s="1"/>
      <c r="D51" s="1"/>
      <c r="E51" s="1"/>
      <c r="F51" s="2"/>
      <c r="G51" s="9"/>
    </row>
    <row r="52" spans="1:7" ht="15.75">
      <c r="A52" s="1"/>
      <c r="B52" s="1"/>
      <c r="C52" s="1"/>
      <c r="D52" s="1"/>
      <c r="E52" s="1"/>
      <c r="F52" s="2"/>
      <c r="G52" s="9"/>
    </row>
    <row r="53" spans="2:7" ht="15.75">
      <c r="B53" s="1"/>
      <c r="C53" s="1"/>
      <c r="D53" s="1"/>
      <c r="E53" s="1"/>
      <c r="F53" s="2"/>
      <c r="G53" s="9"/>
    </row>
    <row r="54" spans="1:7" ht="15.75">
      <c r="A54" s="1"/>
      <c r="B54" s="1"/>
      <c r="C54" s="1"/>
      <c r="D54" s="1"/>
      <c r="E54" s="1"/>
      <c r="F54" s="2"/>
      <c r="G54" s="9"/>
    </row>
    <row r="55" spans="1:7" ht="15.75">
      <c r="A55" s="1"/>
      <c r="B55" s="1"/>
      <c r="C55" s="1"/>
      <c r="D55" s="1"/>
      <c r="E55" s="1"/>
      <c r="F55" s="2"/>
      <c r="G55" s="9"/>
    </row>
    <row r="56" spans="1:7" ht="15.75">
      <c r="A56" s="1"/>
      <c r="B56" s="1"/>
      <c r="C56" s="1"/>
      <c r="D56" s="1"/>
      <c r="E56" s="1"/>
      <c r="F56" s="2"/>
      <c r="G56" s="9"/>
    </row>
    <row r="57" spans="1:7" ht="15.75">
      <c r="A57" s="1"/>
      <c r="B57" s="1"/>
      <c r="C57" s="1"/>
      <c r="D57" s="1"/>
      <c r="E57" s="1"/>
      <c r="F57" s="2"/>
      <c r="G57" s="9"/>
    </row>
    <row r="58" spans="1:7" ht="15.75">
      <c r="A58" s="1"/>
      <c r="B58" s="1"/>
      <c r="C58" s="1"/>
      <c r="D58" s="1"/>
      <c r="E58" s="1"/>
      <c r="F58" s="2"/>
      <c r="G58" s="9"/>
    </row>
    <row r="59" spans="1:7" ht="15.75">
      <c r="A59" s="1"/>
      <c r="B59" s="1"/>
      <c r="C59" s="1"/>
      <c r="D59" s="1"/>
      <c r="E59" s="1"/>
      <c r="F59" s="2"/>
      <c r="G59" s="9"/>
    </row>
    <row r="60" spans="1:7" ht="15.75">
      <c r="A60" s="1"/>
      <c r="B60" s="1"/>
      <c r="C60" s="1"/>
      <c r="D60" s="1"/>
      <c r="E60" s="1"/>
      <c r="F60" s="2"/>
      <c r="G60" s="9"/>
    </row>
    <row r="61" spans="1:7" ht="15.75">
      <c r="A61" s="1"/>
      <c r="B61" s="1"/>
      <c r="C61" s="1"/>
      <c r="D61" s="1"/>
      <c r="E61" s="1"/>
      <c r="F61" s="2"/>
      <c r="G61" s="9"/>
    </row>
    <row r="62" spans="1:7" ht="15.75">
      <c r="A62" s="1"/>
      <c r="B62" s="1"/>
      <c r="C62" s="1"/>
      <c r="D62" s="1"/>
      <c r="E62" s="1"/>
      <c r="F62" s="2"/>
      <c r="G62" s="9"/>
    </row>
    <row r="63" spans="1:7" ht="15.75">
      <c r="A63" s="1"/>
      <c r="B63" s="1"/>
      <c r="C63" s="1"/>
      <c r="D63" s="1"/>
      <c r="E63" s="1"/>
      <c r="F63" s="2"/>
      <c r="G63" s="9"/>
    </row>
    <row r="64" spans="1:7" ht="15.75">
      <c r="A64" s="1"/>
      <c r="B64" s="1"/>
      <c r="C64" s="1"/>
      <c r="D64" s="1"/>
      <c r="E64" s="1"/>
      <c r="F64" s="2"/>
      <c r="G64" s="9"/>
    </row>
    <row r="65" spans="1:7" ht="15.75">
      <c r="A65" s="1"/>
      <c r="B65" s="1"/>
      <c r="C65" s="1"/>
      <c r="D65" s="1"/>
      <c r="E65" s="1"/>
      <c r="F65" s="2"/>
      <c r="G65" s="9"/>
    </row>
    <row r="66" spans="1:7" ht="15.75">
      <c r="A66" s="1"/>
      <c r="B66" s="1"/>
      <c r="C66" s="1"/>
      <c r="D66" s="1"/>
      <c r="E66" s="1"/>
      <c r="F66" s="2"/>
      <c r="G66" s="9"/>
    </row>
    <row r="67" spans="1:7" ht="15.75">
      <c r="A67" s="1"/>
      <c r="B67" s="1"/>
      <c r="C67" s="1"/>
      <c r="D67" s="1"/>
      <c r="E67" s="1"/>
      <c r="F67" s="2"/>
      <c r="G67" s="9"/>
    </row>
    <row r="68" spans="1:7" ht="15.75">
      <c r="A68" s="1"/>
      <c r="B68" s="1"/>
      <c r="C68" s="1"/>
      <c r="D68" s="1"/>
      <c r="E68" s="1"/>
      <c r="F68" s="2"/>
      <c r="G68" s="9"/>
    </row>
    <row r="69" spans="1:7" ht="15.75">
      <c r="A69" s="1"/>
      <c r="B69" s="1"/>
      <c r="C69" s="1"/>
      <c r="D69" s="1"/>
      <c r="E69" s="1"/>
      <c r="F69" s="2"/>
      <c r="G69" s="9"/>
    </row>
    <row r="70" spans="1:7" ht="15.75">
      <c r="A70" s="1"/>
      <c r="B70" s="1"/>
      <c r="C70" s="1"/>
      <c r="D70" s="1"/>
      <c r="E70" s="1"/>
      <c r="F70" s="2"/>
      <c r="G70" s="9"/>
    </row>
    <row r="71" spans="1:7" ht="15.75">
      <c r="A71" s="1"/>
      <c r="B71" s="1"/>
      <c r="C71" s="1"/>
      <c r="D71" s="1"/>
      <c r="E71" s="1"/>
      <c r="F71" s="2"/>
      <c r="G71" s="9"/>
    </row>
    <row r="72" spans="1:7" ht="15.75">
      <c r="A72" s="1"/>
      <c r="B72" s="1"/>
      <c r="C72" s="1"/>
      <c r="D72" s="1"/>
      <c r="E72" s="1"/>
      <c r="F72" s="2"/>
      <c r="G72" s="9"/>
    </row>
    <row r="73" spans="1:7" ht="15.75">
      <c r="A73" s="1"/>
      <c r="B73" s="1"/>
      <c r="C73" s="1"/>
      <c r="D73" s="1"/>
      <c r="E73" s="1"/>
      <c r="F73" s="2"/>
      <c r="G73" s="9"/>
    </row>
    <row r="74" spans="1:7" ht="15.75">
      <c r="A74" s="1"/>
      <c r="B74" s="1"/>
      <c r="C74" s="1"/>
      <c r="D74" s="1"/>
      <c r="E74" s="1"/>
      <c r="F74" s="2"/>
      <c r="G74" s="9"/>
    </row>
    <row r="75" spans="1:7" ht="15.75">
      <c r="A75" s="1"/>
      <c r="B75" s="1"/>
      <c r="C75" s="1"/>
      <c r="D75" s="1"/>
      <c r="E75" s="1"/>
      <c r="F75" s="2"/>
      <c r="G75" s="9"/>
    </row>
    <row r="76" spans="1:7" ht="15.75">
      <c r="A76" s="1"/>
      <c r="B76" s="1"/>
      <c r="C76" s="1"/>
      <c r="D76" s="1"/>
      <c r="E76" s="1"/>
      <c r="F76" s="2"/>
      <c r="G76" s="9"/>
    </row>
    <row r="77" spans="1:7" ht="15.75">
      <c r="A77" s="1"/>
      <c r="B77" s="1"/>
      <c r="C77" s="1"/>
      <c r="D77" s="1"/>
      <c r="E77" s="1"/>
      <c r="F77" s="2"/>
      <c r="G77" s="9"/>
    </row>
    <row r="78" spans="1:7" ht="15.75">
      <c r="A78" s="1"/>
      <c r="B78" s="1"/>
      <c r="C78" s="1"/>
      <c r="D78" s="1"/>
      <c r="E78" s="1"/>
      <c r="F78" s="2"/>
      <c r="G78" s="9"/>
    </row>
    <row r="79" spans="1:7" ht="15.75">
      <c r="A79" s="1"/>
      <c r="B79" s="1"/>
      <c r="C79" s="1"/>
      <c r="D79" s="1"/>
      <c r="E79" s="1"/>
      <c r="F79" s="2"/>
      <c r="G79" s="9"/>
    </row>
    <row r="80" spans="1:7" ht="15.75">
      <c r="A80" s="1"/>
      <c r="B80" s="1"/>
      <c r="C80" s="1"/>
      <c r="D80" s="1"/>
      <c r="E80" s="1"/>
      <c r="F80" s="2"/>
      <c r="G80" s="9"/>
    </row>
    <row r="81" spans="1:7" ht="15.75">
      <c r="A81" s="1"/>
      <c r="B81" s="1"/>
      <c r="C81" s="1"/>
      <c r="D81" s="1"/>
      <c r="E81" s="1"/>
      <c r="F81" s="2"/>
      <c r="G81" s="9"/>
    </row>
    <row r="82" spans="1:7" ht="15.75">
      <c r="A82" s="1"/>
      <c r="B82" s="1"/>
      <c r="C82" s="1"/>
      <c r="D82" s="1"/>
      <c r="E82" s="1"/>
      <c r="F82" s="2"/>
      <c r="G82" s="9"/>
    </row>
    <row r="83" spans="1:7" ht="15.75">
      <c r="A83" s="1"/>
      <c r="B83" s="1"/>
      <c r="C83" s="1"/>
      <c r="D83" s="1"/>
      <c r="E83" s="1"/>
      <c r="F83" s="2"/>
      <c r="G83" s="9"/>
    </row>
    <row r="84" spans="1:7" ht="15.75">
      <c r="A84" s="1"/>
      <c r="B84" s="1"/>
      <c r="C84" s="1"/>
      <c r="D84" s="1"/>
      <c r="E84" s="1"/>
      <c r="F84" s="2"/>
      <c r="G84" s="9"/>
    </row>
    <row r="85" spans="1:7" ht="15.75">
      <c r="A85" s="1"/>
      <c r="B85" s="1"/>
      <c r="C85" s="1"/>
      <c r="D85" s="1"/>
      <c r="E85" s="1"/>
      <c r="F85" s="2"/>
      <c r="G85" s="9"/>
    </row>
    <row r="86" spans="1:7" ht="15.75">
      <c r="A86" s="1"/>
      <c r="B86" s="1"/>
      <c r="C86" s="1"/>
      <c r="D86" s="1"/>
      <c r="E86" s="1"/>
      <c r="F86" s="2"/>
      <c r="G86" s="9"/>
    </row>
    <row r="87" spans="1:7" ht="15.75">
      <c r="A87" s="1"/>
      <c r="B87" s="1"/>
      <c r="C87" s="1"/>
      <c r="D87" s="1"/>
      <c r="E87" s="1"/>
      <c r="F87" s="2"/>
      <c r="G87" s="9"/>
    </row>
    <row r="88" spans="1:7" ht="15.75">
      <c r="A88" s="1"/>
      <c r="B88" s="1"/>
      <c r="C88" s="1"/>
      <c r="D88" s="1"/>
      <c r="E88" s="1"/>
      <c r="F88" s="2"/>
      <c r="G88" s="9"/>
    </row>
    <row r="89" spans="1:7" ht="15.75">
      <c r="A89" s="1"/>
      <c r="B89" s="1"/>
      <c r="C89" s="1"/>
      <c r="D89" s="1"/>
      <c r="E89" s="1"/>
      <c r="F89" s="2"/>
      <c r="G89" s="9"/>
    </row>
    <row r="90" spans="1:7" ht="15.75">
      <c r="A90" s="1"/>
      <c r="B90" s="1"/>
      <c r="C90" s="1"/>
      <c r="D90" s="1"/>
      <c r="E90" s="1"/>
      <c r="F90" s="2"/>
      <c r="G90" s="9"/>
    </row>
    <row r="91" spans="1:7" ht="15.75">
      <c r="A91" s="1"/>
      <c r="B91" s="1"/>
      <c r="C91" s="1"/>
      <c r="D91" s="1"/>
      <c r="E91" s="1"/>
      <c r="F91" s="2"/>
      <c r="G91" s="9"/>
    </row>
    <row r="92" spans="1:7" ht="15.75">
      <c r="A92" s="1"/>
      <c r="B92" s="1"/>
      <c r="C92" s="1"/>
      <c r="D92" s="1"/>
      <c r="E92" s="1"/>
      <c r="F92" s="2"/>
      <c r="G92" s="9"/>
    </row>
    <row r="93" spans="1:7" ht="15.75">
      <c r="A93" s="1"/>
      <c r="B93" s="1"/>
      <c r="C93" s="1"/>
      <c r="D93" s="1"/>
      <c r="E93" s="1"/>
      <c r="F93" s="2"/>
      <c r="G93" s="9"/>
    </row>
    <row r="94" spans="1:7" ht="15.75">
      <c r="A94" s="1"/>
      <c r="B94" s="1"/>
      <c r="C94" s="1"/>
      <c r="D94" s="1"/>
      <c r="E94" s="1"/>
      <c r="F94" s="2"/>
      <c r="G94" s="9"/>
    </row>
    <row r="95" spans="1:7" ht="15.75">
      <c r="A95" s="1"/>
      <c r="B95" s="1"/>
      <c r="C95" s="1"/>
      <c r="D95" s="1"/>
      <c r="E95" s="1"/>
      <c r="F95" s="2"/>
      <c r="G95" s="9"/>
    </row>
    <row r="96" spans="1:7" ht="15.75">
      <c r="A96" s="1"/>
      <c r="B96" s="1"/>
      <c r="C96" s="1"/>
      <c r="D96" s="1"/>
      <c r="E96" s="1"/>
      <c r="F96" s="2"/>
      <c r="G96" s="9"/>
    </row>
    <row r="97" spans="1:7" ht="15.75">
      <c r="A97" s="1"/>
      <c r="B97" s="1"/>
      <c r="C97" s="1"/>
      <c r="D97" s="1"/>
      <c r="E97" s="1"/>
      <c r="F97" s="2"/>
      <c r="G97" s="9"/>
    </row>
    <row r="98" spans="1:7" ht="15.75">
      <c r="A98" s="1"/>
      <c r="B98" s="1"/>
      <c r="C98" s="1"/>
      <c r="D98" s="1"/>
      <c r="E98" s="1"/>
      <c r="F98" s="2"/>
      <c r="G98" s="9"/>
    </row>
    <row r="99" spans="1:7" ht="15.75">
      <c r="A99" s="1"/>
      <c r="B99" s="1"/>
      <c r="C99" s="1"/>
      <c r="D99" s="1"/>
      <c r="E99" s="1"/>
      <c r="F99" s="2"/>
      <c r="G99" s="9"/>
    </row>
    <row r="100" spans="1:7" ht="15.75">
      <c r="A100" s="1"/>
      <c r="B100" s="1"/>
      <c r="C100" s="1"/>
      <c r="D100" s="1"/>
      <c r="E100" s="1"/>
      <c r="F100" s="2"/>
      <c r="G100" s="9"/>
    </row>
    <row r="101" spans="1:7" ht="15.75">
      <c r="A101" s="1"/>
      <c r="B101" s="1"/>
      <c r="C101" s="1"/>
      <c r="D101" s="1"/>
      <c r="E101" s="1"/>
      <c r="F101" s="2"/>
      <c r="G101" s="9"/>
    </row>
    <row r="102" spans="1:7" ht="15.75">
      <c r="A102" s="1"/>
      <c r="B102" s="1"/>
      <c r="C102" s="1"/>
      <c r="D102" s="1"/>
      <c r="E102" s="1"/>
      <c r="F102" s="2"/>
      <c r="G102" s="9"/>
    </row>
    <row r="103" spans="1:7" ht="15.75">
      <c r="A103" s="1"/>
      <c r="B103" s="1"/>
      <c r="C103" s="1"/>
      <c r="D103" s="1"/>
      <c r="E103" s="1"/>
      <c r="F103" s="2"/>
      <c r="G103" s="9"/>
    </row>
    <row r="104" spans="1:7" ht="15.75">
      <c r="A104" s="1"/>
      <c r="B104" s="1"/>
      <c r="C104" s="1"/>
      <c r="D104" s="1"/>
      <c r="E104" s="1"/>
      <c r="F104" s="2"/>
      <c r="G104" s="9"/>
    </row>
    <row r="105" spans="1:7" ht="15.75">
      <c r="A105" s="1"/>
      <c r="B105" s="1"/>
      <c r="C105" s="1"/>
      <c r="D105" s="1"/>
      <c r="E105" s="1"/>
      <c r="F105" s="2"/>
      <c r="G105" s="9"/>
    </row>
    <row r="106" spans="1:7" ht="15.75">
      <c r="A106" s="1"/>
      <c r="B106" s="1"/>
      <c r="C106" s="1"/>
      <c r="D106" s="1"/>
      <c r="E106" s="1"/>
      <c r="F106" s="2"/>
      <c r="G106" s="9"/>
    </row>
    <row r="107" spans="1:7" ht="15.75">
      <c r="A107" s="1"/>
      <c r="B107" s="1"/>
      <c r="C107" s="1"/>
      <c r="D107" s="1"/>
      <c r="E107" s="1"/>
      <c r="F107" s="2"/>
      <c r="G107" s="9"/>
    </row>
    <row r="108" spans="6:7" ht="15.75">
      <c r="F108" s="2"/>
      <c r="G108" s="9"/>
    </row>
    <row r="109" spans="6:7" ht="15.75">
      <c r="F109" s="2"/>
      <c r="G109" s="9"/>
    </row>
    <row r="110" spans="1:7" ht="15.75">
      <c r="A110" s="1"/>
      <c r="B110" s="1"/>
      <c r="C110" s="1"/>
      <c r="D110" s="1"/>
      <c r="E110" s="1"/>
      <c r="F110" s="2"/>
      <c r="G110" s="9"/>
    </row>
    <row r="111" spans="1:7" ht="15.75">
      <c r="A111" s="1"/>
      <c r="B111" s="1"/>
      <c r="C111" s="1"/>
      <c r="D111" s="1"/>
      <c r="E111" s="1"/>
      <c r="F111" s="2"/>
      <c r="G111" s="9"/>
    </row>
    <row r="112" spans="1:7" ht="15.75">
      <c r="A112" s="1"/>
      <c r="B112" s="1"/>
      <c r="C112" s="1"/>
      <c r="D112" s="1"/>
      <c r="E112" s="1"/>
      <c r="F112" s="2"/>
      <c r="G112" s="9"/>
    </row>
    <row r="113" spans="1:7" ht="15.75">
      <c r="A113" s="1"/>
      <c r="B113" s="1"/>
      <c r="C113" s="1"/>
      <c r="D113" s="1"/>
      <c r="E113" s="1"/>
      <c r="F113" s="2"/>
      <c r="G113" s="9"/>
    </row>
    <row r="114" spans="1:7" ht="15.75">
      <c r="A114" s="1"/>
      <c r="B114" s="1"/>
      <c r="C114" s="1"/>
      <c r="D114" s="1"/>
      <c r="E114" s="1"/>
      <c r="F114" s="2"/>
      <c r="G114" s="9"/>
    </row>
    <row r="115" spans="1:7" ht="15.75">
      <c r="A115" s="1"/>
      <c r="B115" s="1"/>
      <c r="C115" s="1"/>
      <c r="D115" s="1"/>
      <c r="E115" s="1"/>
      <c r="F115" s="2"/>
      <c r="G115" s="9"/>
    </row>
    <row r="116" spans="1:7" ht="15.75">
      <c r="A116" s="1"/>
      <c r="B116" s="1"/>
      <c r="C116" s="1"/>
      <c r="D116" s="1"/>
      <c r="E116" s="1"/>
      <c r="F116" s="2"/>
      <c r="G116" s="9"/>
    </row>
    <row r="117" spans="1:7" ht="15.75">
      <c r="A117" s="1"/>
      <c r="B117" s="1"/>
      <c r="C117" s="1"/>
      <c r="D117" s="1"/>
      <c r="E117" s="1"/>
      <c r="F117" s="2"/>
      <c r="G117" s="9"/>
    </row>
    <row r="118" spans="1:7" ht="15.75">
      <c r="A118" s="1"/>
      <c r="B118" s="1"/>
      <c r="C118" s="1"/>
      <c r="D118" s="1"/>
      <c r="E118" s="1"/>
      <c r="F118" s="2"/>
      <c r="G118" s="9"/>
    </row>
    <row r="119" spans="1:7" ht="15.75">
      <c r="A119" s="1"/>
      <c r="B119" s="1"/>
      <c r="C119" s="1"/>
      <c r="D119" s="1"/>
      <c r="E119" s="1"/>
      <c r="F119" s="2"/>
      <c r="G119" s="9"/>
    </row>
    <row r="120" spans="1:7" ht="15.75">
      <c r="A120" s="1"/>
      <c r="B120" s="1"/>
      <c r="C120" s="1"/>
      <c r="D120" s="1"/>
      <c r="E120" s="1"/>
      <c r="F120" s="2"/>
      <c r="G120" s="9"/>
    </row>
    <row r="121" spans="1:7" ht="15.75">
      <c r="A121" s="1"/>
      <c r="B121" s="1"/>
      <c r="C121" s="1"/>
      <c r="D121" s="1"/>
      <c r="E121" s="1"/>
      <c r="F121" s="2"/>
      <c r="G121" s="9"/>
    </row>
    <row r="122" spans="1:7" ht="15.75">
      <c r="A122" s="1"/>
      <c r="B122" s="1"/>
      <c r="C122" s="1"/>
      <c r="D122" s="1"/>
      <c r="E122" s="1"/>
      <c r="F122" s="2"/>
      <c r="G122" s="9"/>
    </row>
    <row r="123" spans="1:7" ht="15.75">
      <c r="A123" s="1"/>
      <c r="B123" s="1"/>
      <c r="C123" s="1"/>
      <c r="D123" s="1"/>
      <c r="E123" s="1"/>
      <c r="F123" s="2"/>
      <c r="G123" s="9"/>
    </row>
    <row r="124" spans="1:7" ht="15.75">
      <c r="A124" s="1"/>
      <c r="B124" s="1"/>
      <c r="C124" s="1"/>
      <c r="D124" s="1"/>
      <c r="E124" s="1"/>
      <c r="F124" s="2"/>
      <c r="G124" s="9"/>
    </row>
    <row r="125" spans="1:7" ht="15.75">
      <c r="A125" s="1"/>
      <c r="B125" s="1"/>
      <c r="C125" s="1"/>
      <c r="D125" s="1"/>
      <c r="E125" s="1"/>
      <c r="F125" s="2"/>
      <c r="G125" s="9"/>
    </row>
    <row r="126" spans="1:7" ht="15.75">
      <c r="A126" s="1"/>
      <c r="B126" s="1"/>
      <c r="C126" s="1"/>
      <c r="D126" s="1"/>
      <c r="E126" s="1"/>
      <c r="F126" s="2"/>
      <c r="G126" s="9"/>
    </row>
    <row r="127" spans="1:7" ht="12.75" customHeight="1">
      <c r="A127" s="1"/>
      <c r="B127" s="1"/>
      <c r="C127" s="1"/>
      <c r="D127" s="1"/>
      <c r="E127" s="1"/>
      <c r="F127" s="2"/>
      <c r="G127" s="9"/>
    </row>
    <row r="128" spans="1:7" ht="15.75">
      <c r="A128" s="1"/>
      <c r="B128" s="1"/>
      <c r="C128" s="1"/>
      <c r="D128" s="1"/>
      <c r="E128" s="1"/>
      <c r="F128" s="2"/>
      <c r="G128" s="9"/>
    </row>
    <row r="129" spans="1:7" ht="15.75">
      <c r="A129" s="1"/>
      <c r="B129" s="1"/>
      <c r="C129" s="1"/>
      <c r="D129" s="1"/>
      <c r="E129" s="1"/>
      <c r="F129" s="2"/>
      <c r="G129" s="9"/>
    </row>
    <row r="130" spans="1:7" ht="15" customHeight="1">
      <c r="A130" s="1"/>
      <c r="B130" s="1"/>
      <c r="C130" s="1"/>
      <c r="D130" s="1"/>
      <c r="E130" s="1"/>
      <c r="F130" s="2"/>
      <c r="G130" s="9"/>
    </row>
    <row r="131" spans="1:7" ht="15.75">
      <c r="A131" s="1"/>
      <c r="B131" s="1"/>
      <c r="C131" s="1"/>
      <c r="D131" s="1"/>
      <c r="E131" s="1"/>
      <c r="F131" s="2"/>
      <c r="G131" s="9"/>
    </row>
    <row r="132" spans="1:7" ht="15.75">
      <c r="A132" s="1"/>
      <c r="B132" s="1"/>
      <c r="C132" s="1"/>
      <c r="D132" s="1"/>
      <c r="E132" s="1"/>
      <c r="F132" s="2"/>
      <c r="G132" s="9"/>
    </row>
    <row r="133" spans="1:7" ht="15.75">
      <c r="A133" s="1"/>
      <c r="B133" s="1"/>
      <c r="C133" s="1"/>
      <c r="D133" s="1"/>
      <c r="E133" s="1"/>
      <c r="F133" s="2"/>
      <c r="G133" s="9"/>
    </row>
    <row r="134" spans="1:7" ht="15.75">
      <c r="A134" s="1"/>
      <c r="B134" s="1"/>
      <c r="C134" s="1"/>
      <c r="D134" s="1"/>
      <c r="E134" s="1"/>
      <c r="F134" s="2"/>
      <c r="G134" s="9"/>
    </row>
    <row r="135" spans="1:7" ht="15.75">
      <c r="A135" s="1"/>
      <c r="B135" s="1"/>
      <c r="C135" s="1"/>
      <c r="D135" s="1"/>
      <c r="E135" s="1"/>
      <c r="F135" s="2"/>
      <c r="G135" s="9"/>
    </row>
    <row r="136" spans="1:7" ht="15.75">
      <c r="A136" s="1"/>
      <c r="B136" s="1"/>
      <c r="C136" s="1"/>
      <c r="D136" s="1"/>
      <c r="E136" s="1"/>
      <c r="F136" s="2"/>
      <c r="G136" s="9"/>
    </row>
    <row r="137" spans="1:7" ht="15.75">
      <c r="A137" s="1"/>
      <c r="B137" s="1"/>
      <c r="C137" s="1"/>
      <c r="D137" s="1"/>
      <c r="E137" s="1"/>
      <c r="F137" s="2"/>
      <c r="G137" s="9"/>
    </row>
    <row r="138" spans="1:7" ht="15.75">
      <c r="A138" s="1"/>
      <c r="B138" s="1"/>
      <c r="C138" s="1"/>
      <c r="D138" s="1"/>
      <c r="E138" s="1"/>
      <c r="F138" s="2"/>
      <c r="G138" s="9"/>
    </row>
    <row r="139" spans="1:7" ht="15.75">
      <c r="A139" s="1"/>
      <c r="B139" s="1"/>
      <c r="C139" s="1"/>
      <c r="D139" s="1"/>
      <c r="E139" s="1"/>
      <c r="F139" s="2"/>
      <c r="G139" s="9"/>
    </row>
    <row r="140" spans="1:7" ht="15.75">
      <c r="A140" s="1"/>
      <c r="B140" s="1"/>
      <c r="C140" s="1"/>
      <c r="D140" s="1"/>
      <c r="E140" s="1"/>
      <c r="F140" s="2"/>
      <c r="G140" s="9"/>
    </row>
    <row r="141" spans="1:7" ht="15.75">
      <c r="A141" s="1"/>
      <c r="B141" s="1"/>
      <c r="C141" s="1"/>
      <c r="D141" s="1"/>
      <c r="E141" s="1"/>
      <c r="F141" s="2"/>
      <c r="G141" s="9"/>
    </row>
    <row r="142" spans="1:7" ht="15.75">
      <c r="A142" s="1"/>
      <c r="B142" s="1"/>
      <c r="C142" s="1"/>
      <c r="D142" s="1"/>
      <c r="E142" s="1"/>
      <c r="F142" s="2"/>
      <c r="G142" s="9"/>
    </row>
    <row r="143" spans="1:7" ht="15.75">
      <c r="A143" s="1"/>
      <c r="B143" s="1"/>
      <c r="C143" s="1"/>
      <c r="D143" s="1"/>
      <c r="E143" s="1"/>
      <c r="F143" s="2"/>
      <c r="G143" s="9"/>
    </row>
    <row r="144" spans="1:7" ht="15.75">
      <c r="A144" s="1"/>
      <c r="B144" s="1"/>
      <c r="C144" s="1"/>
      <c r="D144" s="1"/>
      <c r="E144" s="1"/>
      <c r="F144" s="2"/>
      <c r="G144" s="9"/>
    </row>
    <row r="145" spans="1:7" ht="15.75">
      <c r="A145" s="1"/>
      <c r="B145" s="1"/>
      <c r="C145" s="1"/>
      <c r="D145" s="1"/>
      <c r="E145" s="1"/>
      <c r="F145" s="2"/>
      <c r="G145" s="9"/>
    </row>
    <row r="146" spans="1:7" ht="15.75">
      <c r="A146" s="1"/>
      <c r="B146" s="1"/>
      <c r="C146" s="1"/>
      <c r="D146" s="1"/>
      <c r="E146" s="1"/>
      <c r="F146" s="2"/>
      <c r="G146" s="9"/>
    </row>
    <row r="147" spans="1:7" ht="15.75">
      <c r="A147" s="1"/>
      <c r="B147" s="1"/>
      <c r="C147" s="1"/>
      <c r="D147" s="1"/>
      <c r="E147" s="1"/>
      <c r="F147" s="2"/>
      <c r="G147" s="9"/>
    </row>
    <row r="148" spans="1:7" ht="15.75">
      <c r="A148" s="1"/>
      <c r="B148" s="1"/>
      <c r="C148" s="1"/>
      <c r="D148" s="1"/>
      <c r="E148" s="1"/>
      <c r="F148" s="2"/>
      <c r="G148" s="9"/>
    </row>
    <row r="149" spans="1:7" ht="15.75">
      <c r="A149" s="1"/>
      <c r="B149" s="1"/>
      <c r="C149" s="1"/>
      <c r="D149" s="1"/>
      <c r="E149" s="1"/>
      <c r="F149" s="2"/>
      <c r="G149" s="9"/>
    </row>
    <row r="150" spans="1:7" ht="15.75">
      <c r="A150" s="1"/>
      <c r="B150" s="1"/>
      <c r="C150" s="1"/>
      <c r="D150" s="1"/>
      <c r="E150" s="1"/>
      <c r="F150" s="2"/>
      <c r="G150" s="9"/>
    </row>
    <row r="151" spans="1:7" ht="15.75">
      <c r="A151" s="1"/>
      <c r="B151" s="1"/>
      <c r="C151" s="1"/>
      <c r="D151" s="1"/>
      <c r="E151" s="1"/>
      <c r="F151" s="2"/>
      <c r="G151" s="9"/>
    </row>
    <row r="152" spans="1:7" ht="15.75">
      <c r="A152" s="1"/>
      <c r="B152" s="1"/>
      <c r="C152" s="1"/>
      <c r="D152" s="1"/>
      <c r="E152" s="1"/>
      <c r="F152" s="2"/>
      <c r="G152" s="9"/>
    </row>
    <row r="153" spans="1:7" ht="15.75">
      <c r="A153" s="1"/>
      <c r="B153" s="1"/>
      <c r="C153" s="1"/>
      <c r="D153" s="1"/>
      <c r="E153" s="1"/>
      <c r="F153" s="2"/>
      <c r="G153" s="9"/>
    </row>
    <row r="154" spans="1:7" ht="15.75">
      <c r="A154" s="1"/>
      <c r="B154" s="1"/>
      <c r="C154" s="1"/>
      <c r="D154" s="1"/>
      <c r="E154" s="1"/>
      <c r="F154" s="2"/>
      <c r="G154" s="9"/>
    </row>
    <row r="155" spans="1:7" ht="15.75">
      <c r="A155" s="1"/>
      <c r="B155" s="1"/>
      <c r="C155" s="1"/>
      <c r="D155" s="1"/>
      <c r="E155" s="1"/>
      <c r="F155" s="2"/>
      <c r="G155" s="9"/>
    </row>
    <row r="156" spans="1:7" ht="15.75">
      <c r="A156" s="1"/>
      <c r="B156" s="1"/>
      <c r="C156" s="1"/>
      <c r="D156" s="1"/>
      <c r="E156" s="1"/>
      <c r="F156" s="2"/>
      <c r="G156" s="9"/>
    </row>
    <row r="157" spans="1:7" ht="15.75">
      <c r="A157" s="1"/>
      <c r="B157" s="1"/>
      <c r="C157" s="1"/>
      <c r="D157" s="1"/>
      <c r="E157" s="1"/>
      <c r="F157" s="2"/>
      <c r="G157" s="9"/>
    </row>
    <row r="158" spans="1:7" ht="15.75">
      <c r="A158" s="1"/>
      <c r="B158" s="1"/>
      <c r="C158" s="1"/>
      <c r="D158" s="1"/>
      <c r="E158" s="1"/>
      <c r="F158" s="2"/>
      <c r="G158" s="9"/>
    </row>
    <row r="159" spans="1:7" ht="15.75">
      <c r="A159" s="1"/>
      <c r="B159" s="1"/>
      <c r="C159" s="1"/>
      <c r="D159" s="1"/>
      <c r="E159" s="1"/>
      <c r="F159" s="2"/>
      <c r="G159" s="9"/>
    </row>
    <row r="160" spans="1:7" ht="15.75">
      <c r="A160" s="1"/>
      <c r="B160" s="1"/>
      <c r="C160" s="1"/>
      <c r="D160" s="1"/>
      <c r="E160" s="1"/>
      <c r="F160" s="2"/>
      <c r="G160" s="9"/>
    </row>
    <row r="161" spans="1:7" ht="15.75">
      <c r="A161" s="1"/>
      <c r="B161" s="1"/>
      <c r="C161" s="1"/>
      <c r="D161" s="1"/>
      <c r="E161" s="1"/>
      <c r="F161" s="2"/>
      <c r="G161" s="9"/>
    </row>
    <row r="162" spans="1:7" ht="15.75">
      <c r="A162" s="1"/>
      <c r="B162" s="1"/>
      <c r="C162" s="1"/>
      <c r="D162" s="1"/>
      <c r="E162" s="1"/>
      <c r="F162" s="2"/>
      <c r="G162" s="9"/>
    </row>
    <row r="163" spans="1:7" ht="15.75">
      <c r="A163" s="1"/>
      <c r="B163" s="1"/>
      <c r="C163" s="1"/>
      <c r="D163" s="1"/>
      <c r="E163" s="1"/>
      <c r="F163" s="2"/>
      <c r="G163" s="9"/>
    </row>
    <row r="164" spans="1:7" ht="15.75">
      <c r="A164" s="1"/>
      <c r="B164" s="1"/>
      <c r="C164" s="1"/>
      <c r="D164" s="1"/>
      <c r="E164" s="1"/>
      <c r="F164" s="2"/>
      <c r="G164" s="9"/>
    </row>
    <row r="165" spans="1:7" ht="15.75">
      <c r="A165" s="1"/>
      <c r="B165" s="1"/>
      <c r="C165" s="1"/>
      <c r="D165" s="1"/>
      <c r="E165" s="1"/>
      <c r="F165" s="2"/>
      <c r="G165" s="9"/>
    </row>
    <row r="166" spans="1:7" ht="15.75">
      <c r="A166" s="1"/>
      <c r="B166" s="1"/>
      <c r="C166" s="1"/>
      <c r="D166" s="1"/>
      <c r="E166" s="1"/>
      <c r="F166" s="2"/>
      <c r="G166" s="9"/>
    </row>
    <row r="167" spans="1:7" ht="15.75">
      <c r="A167" s="1"/>
      <c r="B167" s="1"/>
      <c r="C167" s="1"/>
      <c r="D167" s="1"/>
      <c r="E167" s="1"/>
      <c r="F167" s="2"/>
      <c r="G167" s="9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4.25" customHeight="1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5.75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2.75" customHeight="1">
      <c r="A195" s="1"/>
      <c r="B195" s="1"/>
      <c r="C195" s="1"/>
      <c r="D195" s="1"/>
      <c r="E195" s="1"/>
      <c r="F195" s="2"/>
    </row>
    <row r="196" spans="1:6" ht="15" customHeight="1">
      <c r="A196" s="1"/>
      <c r="B196" s="1"/>
      <c r="C196" s="1"/>
      <c r="D196" s="1"/>
      <c r="E196" s="1"/>
      <c r="F196" s="2"/>
    </row>
    <row r="197" spans="1:6" ht="15" customHeight="1">
      <c r="A197" s="1"/>
      <c r="B197" s="1"/>
      <c r="C197" s="1"/>
      <c r="D197" s="1"/>
      <c r="E197" s="1"/>
      <c r="F197" s="2"/>
    </row>
    <row r="198" spans="1:6" ht="7.5" customHeight="1">
      <c r="A198" s="1"/>
      <c r="B198" s="1"/>
      <c r="C198" s="1"/>
      <c r="D198" s="1"/>
      <c r="E198" s="1"/>
      <c r="F198" s="2"/>
    </row>
    <row r="199" spans="1:6" ht="15.75">
      <c r="A199" s="53"/>
      <c r="B199" s="1"/>
      <c r="C199" s="1"/>
      <c r="D199" s="1"/>
      <c r="E199" s="1"/>
      <c r="F199" s="54"/>
    </row>
    <row r="200" spans="1:6" ht="9" customHeight="1">
      <c r="A200" s="9"/>
      <c r="B200" s="9"/>
      <c r="C200" s="9"/>
      <c r="D200" s="9"/>
      <c r="E200" s="9"/>
      <c r="F200" s="9"/>
    </row>
    <row r="203" ht="15.75">
      <c r="G203" s="9"/>
    </row>
    <row r="205" spans="1:7" ht="15.75">
      <c r="A205" s="1"/>
      <c r="B205" s="1"/>
      <c r="C205" s="1"/>
      <c r="D205" s="1"/>
      <c r="E205" s="1"/>
      <c r="F205" s="2"/>
      <c r="G205" s="9"/>
    </row>
    <row r="206" spans="1:7" ht="15.75">
      <c r="A206" s="1"/>
      <c r="B206" s="1"/>
      <c r="C206" s="1"/>
      <c r="D206" s="1"/>
      <c r="E206" s="1"/>
      <c r="F206" s="2"/>
      <c r="G206" s="9"/>
    </row>
    <row r="207" spans="1:7" ht="15.75">
      <c r="A207" s="1"/>
      <c r="B207" s="1"/>
      <c r="C207" s="1"/>
      <c r="D207" s="1"/>
      <c r="E207" s="1"/>
      <c r="F207" s="2"/>
      <c r="G207" s="9"/>
    </row>
    <row r="208" spans="1:7" ht="15.75">
      <c r="A208" s="1"/>
      <c r="B208" s="1"/>
      <c r="C208" s="1"/>
      <c r="D208" s="1"/>
      <c r="E208" s="1"/>
      <c r="F208" s="2"/>
      <c r="G208" s="9"/>
    </row>
    <row r="209" spans="1:7" ht="15.75">
      <c r="A209" s="1"/>
      <c r="B209" s="1"/>
      <c r="C209" s="1"/>
      <c r="D209" s="1"/>
      <c r="E209" s="1"/>
      <c r="F209" s="2"/>
      <c r="G209" s="9"/>
    </row>
    <row r="210" spans="1:7" ht="15.75">
      <c r="A210" s="1"/>
      <c r="B210" s="1"/>
      <c r="C210" s="1"/>
      <c r="D210" s="1"/>
      <c r="E210" s="1"/>
      <c r="F210" s="2"/>
      <c r="G210" s="9"/>
    </row>
    <row r="211" spans="1:7" ht="15.75">
      <c r="A211" s="1"/>
      <c r="B211" s="1"/>
      <c r="C211" s="1"/>
      <c r="D211" s="1"/>
      <c r="E211" s="1"/>
      <c r="F211" s="2"/>
      <c r="G211" s="9"/>
    </row>
    <row r="212" spans="1:7" ht="15.75">
      <c r="A212" s="1"/>
      <c r="B212" s="1"/>
      <c r="C212" s="1"/>
      <c r="D212" s="1"/>
      <c r="E212" s="1"/>
      <c r="F212" s="2"/>
      <c r="G212" s="9"/>
    </row>
    <row r="213" spans="1:7" ht="15.75">
      <c r="A213" s="1"/>
      <c r="B213" s="1"/>
      <c r="C213" s="1"/>
      <c r="D213" s="1"/>
      <c r="E213" s="1"/>
      <c r="F213" s="2"/>
      <c r="G213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6.5" customHeight="1">
      <c r="A248" s="1"/>
      <c r="B248" s="1"/>
      <c r="C248" s="1"/>
      <c r="D248" s="1"/>
      <c r="E248" s="1"/>
      <c r="F248" s="2"/>
      <c r="G248" s="9"/>
    </row>
    <row r="249" spans="1:7" ht="16.5" customHeight="1">
      <c r="A249" s="1"/>
      <c r="B249" s="1"/>
      <c r="C249" s="1"/>
      <c r="D249" s="1"/>
      <c r="E249" s="1"/>
      <c r="F249" s="2"/>
      <c r="G249" s="9"/>
    </row>
    <row r="250" spans="1:7" ht="16.5" customHeight="1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9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8" customHeight="1">
      <c r="A318" s="1"/>
      <c r="B318" s="1"/>
      <c r="C318" s="1"/>
      <c r="D318" s="1"/>
      <c r="E318" s="1"/>
      <c r="F318" s="2"/>
      <c r="G318" s="9"/>
    </row>
    <row r="319" spans="1:7" ht="15.75" customHeight="1">
      <c r="A319" s="1"/>
      <c r="B319" s="1"/>
      <c r="C319" s="1"/>
      <c r="D319" s="1"/>
      <c r="E319" s="1"/>
      <c r="F319" s="2"/>
      <c r="G319" s="9"/>
    </row>
    <row r="320" spans="1:7" ht="15.75">
      <c r="A320" s="53"/>
      <c r="B320" s="1"/>
      <c r="C320" s="1"/>
      <c r="D320" s="1"/>
      <c r="E320" s="1"/>
      <c r="F320" s="54"/>
      <c r="G320" s="9"/>
    </row>
    <row r="321" spans="1:7" ht="15.75">
      <c r="A321" s="1"/>
      <c r="B321" s="1"/>
      <c r="C321" s="1"/>
      <c r="D321" s="1"/>
      <c r="E321" s="1"/>
      <c r="F321" s="1"/>
      <c r="G321" s="9"/>
    </row>
    <row r="324" spans="1:7" ht="15.75">
      <c r="A324" s="9"/>
      <c r="B324" s="9"/>
      <c r="C324" s="9"/>
      <c r="D324" s="9"/>
      <c r="E324" s="9"/>
      <c r="F324" s="9"/>
      <c r="G324" s="9"/>
    </row>
    <row r="325" spans="1:14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7:14" ht="15.75"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7:14" ht="15.75">
      <c r="G395" s="9"/>
      <c r="H395" s="9"/>
      <c r="I395" s="9"/>
      <c r="J395" s="9"/>
      <c r="K395" s="9"/>
      <c r="L395" s="9"/>
      <c r="M395" s="9"/>
      <c r="N395" s="9"/>
    </row>
    <row r="396" spans="7:14" ht="15.75">
      <c r="G396" s="9"/>
      <c r="H396" s="9"/>
      <c r="I396" s="9"/>
      <c r="J396" s="9"/>
      <c r="K396" s="9"/>
      <c r="L396" s="9"/>
      <c r="M396" s="9"/>
      <c r="N396" s="9"/>
    </row>
    <row r="397" spans="7:14" ht="15.75"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</sheetData>
  <sheetProtection/>
  <mergeCells count="5">
    <mergeCell ref="B6:C6"/>
    <mergeCell ref="D6:E6"/>
    <mergeCell ref="A14:A17"/>
    <mergeCell ref="A23:A24"/>
    <mergeCell ref="A9:A11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60" r:id="rId1"/>
  <headerFooter alignWithMargins="0">
    <oddHeader>&amp;R&amp;16A költségvetési rendelettervezet 5/a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N510"/>
  <sheetViews>
    <sheetView zoomScale="69" zoomScaleNormal="69" zoomScaleSheetLayoutView="75" zoomScalePageLayoutView="0" workbookViewId="0" topLeftCell="A1">
      <selection activeCell="E27" sqref="E27"/>
    </sheetView>
  </sheetViews>
  <sheetFormatPr defaultColWidth="8.796875" defaultRowHeight="15"/>
  <cols>
    <col min="1" max="1" width="62" style="6" customWidth="1"/>
    <col min="2" max="2" width="46.8984375" style="6" customWidth="1"/>
    <col min="3" max="3" width="26" style="6" customWidth="1"/>
    <col min="4" max="4" width="62.5" style="6" bestFit="1" customWidth="1"/>
    <col min="5" max="5" width="14.5" style="6" customWidth="1"/>
    <col min="6" max="6" width="13.8984375" style="6" customWidth="1"/>
    <col min="7" max="16384" width="9" style="6" customWidth="1"/>
  </cols>
  <sheetData>
    <row r="3" spans="1:6" ht="20.25">
      <c r="A3" s="3" t="s">
        <v>22</v>
      </c>
      <c r="B3" s="4"/>
      <c r="C3" s="4"/>
      <c r="D3" s="4"/>
      <c r="E3" s="4"/>
      <c r="F3" s="5"/>
    </row>
    <row r="4" spans="1:10" ht="24.75" customHeight="1" thickBot="1">
      <c r="A4" s="7"/>
      <c r="B4" s="5"/>
      <c r="C4" s="5"/>
      <c r="D4" s="5"/>
      <c r="E4" s="5"/>
      <c r="F4" s="8"/>
      <c r="G4" s="9"/>
      <c r="H4" s="9"/>
      <c r="I4" s="9"/>
      <c r="J4" s="9"/>
    </row>
    <row r="5" spans="1:10" ht="8.25" customHeight="1">
      <c r="A5" s="10"/>
      <c r="B5" s="11"/>
      <c r="C5" s="12"/>
      <c r="D5" s="11"/>
      <c r="E5" s="12"/>
      <c r="F5" s="9"/>
      <c r="G5" s="9"/>
      <c r="H5" s="9"/>
      <c r="I5" s="9"/>
      <c r="J5" s="9"/>
    </row>
    <row r="6" spans="1:10" ht="16.5" customHeight="1">
      <c r="A6" s="13" t="s">
        <v>0</v>
      </c>
      <c r="B6" s="97" t="s">
        <v>4</v>
      </c>
      <c r="C6" s="98"/>
      <c r="D6" s="97" t="s">
        <v>7</v>
      </c>
      <c r="E6" s="98"/>
      <c r="F6" s="15"/>
      <c r="G6" s="9"/>
      <c r="H6" s="9"/>
      <c r="I6" s="9"/>
      <c r="J6" s="9"/>
    </row>
    <row r="7" spans="1:10" ht="15.75">
      <c r="A7" s="16"/>
      <c r="B7" s="17" t="s">
        <v>5</v>
      </c>
      <c r="C7" s="14" t="s">
        <v>2</v>
      </c>
      <c r="D7" s="17" t="s">
        <v>5</v>
      </c>
      <c r="E7" s="14" t="s">
        <v>2</v>
      </c>
      <c r="F7" s="15"/>
      <c r="G7" s="9"/>
      <c r="H7" s="9"/>
      <c r="I7" s="9"/>
      <c r="J7" s="9"/>
    </row>
    <row r="8" spans="1:10" ht="16.5" thickBot="1">
      <c r="A8" s="18"/>
      <c r="B8" s="19"/>
      <c r="C8" s="20" t="s">
        <v>1</v>
      </c>
      <c r="D8" s="21"/>
      <c r="E8" s="20" t="s">
        <v>6</v>
      </c>
      <c r="F8" s="15"/>
      <c r="G8" s="9"/>
      <c r="H8" s="9"/>
      <c r="I8" s="9"/>
      <c r="J8" s="9"/>
    </row>
    <row r="9" spans="1:10" ht="21" customHeight="1">
      <c r="A9" s="102" t="s">
        <v>14</v>
      </c>
      <c r="B9" s="55" t="s">
        <v>26</v>
      </c>
      <c r="C9" s="57">
        <v>56202</v>
      </c>
      <c r="D9" s="55" t="s">
        <v>31</v>
      </c>
      <c r="E9" s="57">
        <v>38220</v>
      </c>
      <c r="F9" s="25"/>
      <c r="G9" s="9"/>
      <c r="H9" s="9"/>
      <c r="I9" s="9"/>
      <c r="J9" s="9"/>
    </row>
    <row r="10" spans="1:10" ht="31.5">
      <c r="A10" s="100"/>
      <c r="B10" s="58" t="s">
        <v>28</v>
      </c>
      <c r="C10" s="67">
        <v>40375</v>
      </c>
      <c r="D10" s="35"/>
      <c r="E10" s="59"/>
      <c r="F10" s="25"/>
      <c r="G10" s="9"/>
      <c r="H10" s="9"/>
      <c r="I10" s="9"/>
      <c r="J10" s="9"/>
    </row>
    <row r="11" spans="1:10" ht="15.75">
      <c r="A11" s="101"/>
      <c r="B11" s="60" t="s">
        <v>27</v>
      </c>
      <c r="C11" s="61">
        <f>SUM(C9:C10)</f>
        <v>96577</v>
      </c>
      <c r="D11" s="45"/>
      <c r="E11" s="66"/>
      <c r="F11" s="25"/>
      <c r="G11" s="9"/>
      <c r="H11" s="9"/>
      <c r="I11" s="9"/>
      <c r="J11" s="9"/>
    </row>
    <row r="12" spans="1:10" ht="21" customHeight="1">
      <c r="A12" s="26" t="s">
        <v>15</v>
      </c>
      <c r="B12" s="56"/>
      <c r="C12" s="28"/>
      <c r="D12" s="29"/>
      <c r="E12" s="30"/>
      <c r="F12" s="25"/>
      <c r="G12" s="9"/>
      <c r="H12" s="9"/>
      <c r="I12" s="9"/>
      <c r="J12" s="9"/>
    </row>
    <row r="13" spans="1:10" ht="21" customHeight="1">
      <c r="A13" s="26" t="s">
        <v>16</v>
      </c>
      <c r="B13" s="27"/>
      <c r="C13" s="28"/>
      <c r="D13" s="27" t="s">
        <v>32</v>
      </c>
      <c r="E13" s="28">
        <v>1677</v>
      </c>
      <c r="F13" s="25"/>
      <c r="G13" s="9"/>
      <c r="H13" s="9"/>
      <c r="I13" s="9"/>
      <c r="J13" s="9"/>
    </row>
    <row r="14" spans="1:10" ht="21" customHeight="1">
      <c r="A14" s="99" t="s">
        <v>8</v>
      </c>
      <c r="B14" s="32"/>
      <c r="C14" s="33"/>
      <c r="D14" s="32" t="s">
        <v>23</v>
      </c>
      <c r="E14" s="33">
        <v>65000</v>
      </c>
      <c r="F14" s="25"/>
      <c r="G14" s="9"/>
      <c r="H14" s="9"/>
      <c r="I14" s="9"/>
      <c r="J14" s="9"/>
    </row>
    <row r="15" spans="1:10" ht="18.75" customHeight="1">
      <c r="A15" s="100"/>
      <c r="B15" s="35"/>
      <c r="C15" s="36"/>
      <c r="D15" s="35" t="s">
        <v>24</v>
      </c>
      <c r="E15" s="36">
        <v>5000</v>
      </c>
      <c r="F15" s="25"/>
      <c r="G15" s="9"/>
      <c r="H15" s="9"/>
      <c r="I15" s="9"/>
      <c r="J15" s="9"/>
    </row>
    <row r="16" spans="1:10" ht="18.75" customHeight="1">
      <c r="A16" s="100"/>
      <c r="B16" s="35"/>
      <c r="C16" s="36"/>
      <c r="D16" s="35" t="s">
        <v>25</v>
      </c>
      <c r="E16" s="36">
        <v>10000</v>
      </c>
      <c r="F16" s="25"/>
      <c r="G16" s="9"/>
      <c r="H16" s="9"/>
      <c r="I16" s="9"/>
      <c r="J16" s="9"/>
    </row>
    <row r="17" spans="1:10" ht="18.75" customHeight="1">
      <c r="A17" s="101"/>
      <c r="B17" s="38"/>
      <c r="C17" s="39"/>
      <c r="D17" s="38" t="s">
        <v>9</v>
      </c>
      <c r="E17" s="39">
        <f>SUM(E14:E16)</f>
        <v>80000</v>
      </c>
      <c r="F17" s="25"/>
      <c r="G17" s="9"/>
      <c r="H17" s="9"/>
      <c r="I17" s="9"/>
      <c r="J17" s="9"/>
    </row>
    <row r="18" spans="1:10" ht="21" customHeight="1">
      <c r="A18" s="26" t="s">
        <v>10</v>
      </c>
      <c r="B18" s="27"/>
      <c r="C18" s="40"/>
      <c r="D18" s="41"/>
      <c r="E18" s="42"/>
      <c r="F18" s="25"/>
      <c r="G18" s="9"/>
      <c r="H18" s="9"/>
      <c r="I18" s="9"/>
      <c r="J18" s="9"/>
    </row>
    <row r="19" spans="1:7" ht="21" customHeight="1">
      <c r="A19" s="26" t="s">
        <v>11</v>
      </c>
      <c r="B19" s="27"/>
      <c r="C19" s="43"/>
      <c r="D19" s="27" t="s">
        <v>35</v>
      </c>
      <c r="E19" s="28">
        <v>673</v>
      </c>
      <c r="F19" s="2"/>
      <c r="G19" s="9"/>
    </row>
    <row r="20" spans="1:7" ht="21" customHeight="1">
      <c r="A20" s="26" t="s">
        <v>21</v>
      </c>
      <c r="B20" s="27"/>
      <c r="C20" s="43"/>
      <c r="D20" s="27"/>
      <c r="E20" s="28"/>
      <c r="F20" s="2"/>
      <c r="G20" s="9"/>
    </row>
    <row r="21" spans="1:7" ht="31.5">
      <c r="A21" s="99" t="s">
        <v>19</v>
      </c>
      <c r="B21" s="73" t="s">
        <v>28</v>
      </c>
      <c r="C21" s="74">
        <v>17250</v>
      </c>
      <c r="D21" s="73" t="s">
        <v>36</v>
      </c>
      <c r="E21" s="33">
        <v>5590</v>
      </c>
      <c r="F21" s="2"/>
      <c r="G21" s="9"/>
    </row>
    <row r="22" spans="1:7" ht="15.75">
      <c r="A22" s="100"/>
      <c r="B22" s="75"/>
      <c r="C22" s="69"/>
      <c r="D22" s="75" t="s">
        <v>37</v>
      </c>
      <c r="E22" s="36">
        <v>9999</v>
      </c>
      <c r="F22" s="2"/>
      <c r="G22" s="9"/>
    </row>
    <row r="23" spans="1:7" ht="15.75">
      <c r="A23" s="100"/>
      <c r="B23" s="75"/>
      <c r="C23" s="69"/>
      <c r="D23" s="75" t="s">
        <v>38</v>
      </c>
      <c r="E23" s="36">
        <v>400</v>
      </c>
      <c r="F23" s="2"/>
      <c r="G23" s="9"/>
    </row>
    <row r="24" spans="1:7" ht="15.75">
      <c r="A24" s="100"/>
      <c r="B24" s="75"/>
      <c r="C24" s="69"/>
      <c r="D24" s="75" t="s">
        <v>39</v>
      </c>
      <c r="E24" s="36">
        <v>17446</v>
      </c>
      <c r="F24" s="2"/>
      <c r="G24" s="9"/>
    </row>
    <row r="25" spans="1:7" ht="15.75">
      <c r="A25" s="100"/>
      <c r="B25" s="75"/>
      <c r="C25" s="69"/>
      <c r="D25" s="75" t="s">
        <v>40</v>
      </c>
      <c r="E25" s="36">
        <v>1565</v>
      </c>
      <c r="F25" s="2"/>
      <c r="G25" s="9"/>
    </row>
    <row r="26" spans="1:7" ht="15.75">
      <c r="A26" s="100"/>
      <c r="B26" s="75"/>
      <c r="C26" s="69"/>
      <c r="D26" s="75" t="s">
        <v>42</v>
      </c>
      <c r="E26" s="36">
        <v>18304</v>
      </c>
      <c r="F26" s="2"/>
      <c r="G26" s="9"/>
    </row>
    <row r="27" spans="1:7" ht="15.75">
      <c r="A27" s="101"/>
      <c r="B27" s="76"/>
      <c r="C27" s="39"/>
      <c r="D27" s="38" t="s">
        <v>9</v>
      </c>
      <c r="E27" s="39">
        <f>SUM(E21:E26)</f>
        <v>53304</v>
      </c>
      <c r="F27" s="2"/>
      <c r="G27" s="9"/>
    </row>
    <row r="28" spans="1:7" ht="15.75">
      <c r="A28" s="72" t="s">
        <v>41</v>
      </c>
      <c r="B28" s="76"/>
      <c r="C28" s="39"/>
      <c r="D28" s="77" t="s">
        <v>42</v>
      </c>
      <c r="E28" s="39">
        <v>6883</v>
      </c>
      <c r="F28" s="2"/>
      <c r="G28" s="9"/>
    </row>
    <row r="29" spans="1:7" ht="21" customHeight="1">
      <c r="A29" s="26" t="s">
        <v>17</v>
      </c>
      <c r="B29" s="27"/>
      <c r="C29" s="28"/>
      <c r="D29" s="27" t="s">
        <v>34</v>
      </c>
      <c r="E29" s="28">
        <v>8984</v>
      </c>
      <c r="F29" s="2"/>
      <c r="G29" s="9"/>
    </row>
    <row r="30" spans="1:7" ht="21" customHeight="1">
      <c r="A30" s="99" t="s">
        <v>12</v>
      </c>
      <c r="B30" s="32"/>
      <c r="C30" s="33"/>
      <c r="D30" s="32" t="s">
        <v>13</v>
      </c>
      <c r="E30" s="33">
        <v>410000</v>
      </c>
      <c r="F30" s="65"/>
      <c r="G30" s="9"/>
    </row>
    <row r="31" spans="1:7" ht="21" customHeight="1">
      <c r="A31" s="100"/>
      <c r="B31" s="35"/>
      <c r="C31" s="36"/>
      <c r="D31" s="68" t="s">
        <v>9</v>
      </c>
      <c r="E31" s="69">
        <f>E30</f>
        <v>410000</v>
      </c>
      <c r="F31" s="2"/>
      <c r="G31" s="9"/>
    </row>
    <row r="32" spans="1:7" ht="15.75">
      <c r="A32" s="99" t="s">
        <v>18</v>
      </c>
      <c r="B32" s="32"/>
      <c r="C32" s="70"/>
      <c r="D32" s="32" t="s">
        <v>29</v>
      </c>
      <c r="E32" s="70">
        <v>720</v>
      </c>
      <c r="F32" s="2"/>
      <c r="G32" s="9"/>
    </row>
    <row r="33" spans="1:7" ht="15.75">
      <c r="A33" s="100"/>
      <c r="B33" s="58"/>
      <c r="C33" s="67"/>
      <c r="D33" s="35" t="s">
        <v>30</v>
      </c>
      <c r="E33" s="59">
        <v>3051</v>
      </c>
      <c r="F33" s="2"/>
      <c r="G33" s="9"/>
    </row>
    <row r="34" spans="1:7" ht="15.75">
      <c r="A34" s="101"/>
      <c r="B34" s="60"/>
      <c r="C34" s="61"/>
      <c r="D34" s="68" t="s">
        <v>9</v>
      </c>
      <c r="E34" s="69">
        <f>SUM(E32:E33)</f>
        <v>3771</v>
      </c>
      <c r="F34" s="2"/>
      <c r="G34" s="9"/>
    </row>
    <row r="35" spans="1:7" ht="21" customHeight="1" thickBot="1">
      <c r="A35" s="31" t="s">
        <v>20</v>
      </c>
      <c r="B35" s="32"/>
      <c r="C35" s="33"/>
      <c r="D35" s="32" t="s">
        <v>33</v>
      </c>
      <c r="E35" s="71">
        <v>2500</v>
      </c>
      <c r="F35" s="2"/>
      <c r="G35" s="9"/>
    </row>
    <row r="36" spans="1:7" ht="39" customHeight="1" thickBot="1">
      <c r="A36" s="62" t="s">
        <v>3</v>
      </c>
      <c r="B36" s="63"/>
      <c r="C36" s="64">
        <f>C11+C12+C13+C17+C18+C19+C20+C21+C29+C31+C32+C35</f>
        <v>113827</v>
      </c>
      <c r="D36" s="64"/>
      <c r="E36" s="64">
        <f>E9+E12+E13+E17+E18+E19+E20+E27+E29+E31+E34+E35+E28</f>
        <v>606012</v>
      </c>
      <c r="F36" s="2"/>
      <c r="G36" s="9"/>
    </row>
    <row r="37" spans="6:7" ht="15.75">
      <c r="F37" s="2"/>
      <c r="G37" s="9"/>
    </row>
    <row r="38" spans="6:7" ht="15.75">
      <c r="F38" s="2"/>
      <c r="G38" s="9"/>
    </row>
    <row r="39" spans="6:7" ht="15.75">
      <c r="F39" s="2"/>
      <c r="G39" s="9"/>
    </row>
    <row r="40" spans="6:7" ht="15.75">
      <c r="F40" s="2"/>
      <c r="G40" s="9"/>
    </row>
    <row r="41" spans="6:7" ht="15.75">
      <c r="F41" s="2"/>
      <c r="G41" s="9"/>
    </row>
    <row r="42" spans="6:7" ht="9.75" customHeight="1">
      <c r="F42" s="2"/>
      <c r="G42" s="9"/>
    </row>
    <row r="43" spans="6:7" ht="15.75">
      <c r="F43" s="2"/>
      <c r="G43" s="9"/>
    </row>
    <row r="44" spans="6:7" ht="10.5" customHeight="1">
      <c r="F44" s="2"/>
      <c r="G44" s="9"/>
    </row>
    <row r="45" spans="6:7" ht="15.75">
      <c r="F45" s="2"/>
      <c r="G45" s="9"/>
    </row>
    <row r="46" spans="6:7" ht="15.75">
      <c r="F46" s="2"/>
      <c r="G46" s="9"/>
    </row>
    <row r="47" spans="6:7" ht="15.75">
      <c r="F47" s="2"/>
      <c r="G47" s="9"/>
    </row>
    <row r="48" spans="6:7" ht="15.75">
      <c r="F48" s="2"/>
      <c r="G48" s="9"/>
    </row>
    <row r="49" spans="6:7" ht="15.75">
      <c r="F49" s="2"/>
      <c r="G49" s="9"/>
    </row>
    <row r="50" spans="6:7" ht="15.75">
      <c r="F50" s="2"/>
      <c r="G50" s="9"/>
    </row>
    <row r="51" spans="1:7" ht="15.75">
      <c r="A51" s="1"/>
      <c r="B51" s="1"/>
      <c r="C51" s="1"/>
      <c r="D51" s="1"/>
      <c r="E51" s="1"/>
      <c r="F51" s="2"/>
      <c r="G51" s="9"/>
    </row>
    <row r="52" spans="6:7" ht="15.75">
      <c r="F52" s="2"/>
      <c r="G52" s="9"/>
    </row>
    <row r="53" spans="6:7" ht="15.75">
      <c r="F53" s="2"/>
      <c r="G53" s="9"/>
    </row>
    <row r="54" spans="6:7" ht="15.75">
      <c r="F54" s="2"/>
      <c r="G54" s="9"/>
    </row>
    <row r="55" spans="6:7" ht="15.75">
      <c r="F55" s="2"/>
      <c r="G55" s="9"/>
    </row>
    <row r="56" spans="6:7" ht="15.75">
      <c r="F56" s="2"/>
      <c r="G56" s="9"/>
    </row>
    <row r="57" spans="6:7" ht="15.75">
      <c r="F57" s="2"/>
      <c r="G57" s="9"/>
    </row>
    <row r="58" spans="1:7" ht="15.75">
      <c r="A58" s="1"/>
      <c r="B58" s="1"/>
      <c r="C58" s="1"/>
      <c r="D58" s="1"/>
      <c r="E58" s="1"/>
      <c r="F58" s="2"/>
      <c r="G58" s="9"/>
    </row>
    <row r="59" spans="1:7" ht="15.75">
      <c r="A59" s="1"/>
      <c r="B59" s="1"/>
      <c r="C59" s="1"/>
      <c r="D59" s="1"/>
      <c r="E59" s="1"/>
      <c r="F59" s="2"/>
      <c r="G59" s="9"/>
    </row>
    <row r="60" spans="1:7" ht="15.75">
      <c r="A60" s="9"/>
      <c r="B60" s="1"/>
      <c r="C60" s="1"/>
      <c r="D60" s="1"/>
      <c r="E60" s="1"/>
      <c r="F60" s="2"/>
      <c r="G60" s="9"/>
    </row>
    <row r="61" spans="1:7" ht="15.75">
      <c r="A61" s="1"/>
      <c r="B61" s="1"/>
      <c r="C61" s="1"/>
      <c r="D61" s="1"/>
      <c r="E61" s="1"/>
      <c r="F61" s="2"/>
      <c r="G61" s="9"/>
    </row>
    <row r="62" spans="2:7" ht="15.75">
      <c r="B62" s="1"/>
      <c r="C62" s="1"/>
      <c r="D62" s="1"/>
      <c r="E62" s="1"/>
      <c r="F62" s="2"/>
      <c r="G62" s="9"/>
    </row>
    <row r="63" spans="1:7" ht="15.75">
      <c r="A63" s="1"/>
      <c r="B63" s="1"/>
      <c r="C63" s="1"/>
      <c r="D63" s="1"/>
      <c r="E63" s="1"/>
      <c r="F63" s="2"/>
      <c r="G63" s="9"/>
    </row>
    <row r="64" spans="1:7" ht="15.75">
      <c r="A64" s="1"/>
      <c r="B64" s="1"/>
      <c r="C64" s="1"/>
      <c r="D64" s="1"/>
      <c r="E64" s="1"/>
      <c r="F64" s="2"/>
      <c r="G64" s="9"/>
    </row>
    <row r="65" spans="1:7" ht="15.75">
      <c r="A65" s="1"/>
      <c r="B65" s="1"/>
      <c r="C65" s="1"/>
      <c r="D65" s="1"/>
      <c r="E65" s="1"/>
      <c r="F65" s="2"/>
      <c r="G65" s="9"/>
    </row>
    <row r="66" spans="1:7" ht="15.75">
      <c r="A66" s="1"/>
      <c r="B66" s="1"/>
      <c r="C66" s="1"/>
      <c r="D66" s="1"/>
      <c r="E66" s="1"/>
      <c r="F66" s="2"/>
      <c r="G66" s="9"/>
    </row>
    <row r="67" spans="1:7" ht="15.75">
      <c r="A67" s="1"/>
      <c r="B67" s="1"/>
      <c r="C67" s="1"/>
      <c r="D67" s="1"/>
      <c r="E67" s="1"/>
      <c r="F67" s="2"/>
      <c r="G67" s="9"/>
    </row>
    <row r="68" spans="1:7" ht="15.75">
      <c r="A68" s="1"/>
      <c r="B68" s="1"/>
      <c r="C68" s="1"/>
      <c r="D68" s="1"/>
      <c r="E68" s="1"/>
      <c r="F68" s="2"/>
      <c r="G68" s="9"/>
    </row>
    <row r="69" spans="1:7" ht="15.75">
      <c r="A69" s="1"/>
      <c r="B69" s="1"/>
      <c r="C69" s="1"/>
      <c r="D69" s="1"/>
      <c r="E69" s="1"/>
      <c r="F69" s="2"/>
      <c r="G69" s="9"/>
    </row>
    <row r="70" spans="1:7" ht="15.75">
      <c r="A70" s="1"/>
      <c r="B70" s="1"/>
      <c r="C70" s="1"/>
      <c r="D70" s="1"/>
      <c r="E70" s="1"/>
      <c r="F70" s="2"/>
      <c r="G70" s="9"/>
    </row>
    <row r="71" spans="1:7" ht="15.75">
      <c r="A71" s="1"/>
      <c r="B71" s="1"/>
      <c r="C71" s="1"/>
      <c r="D71" s="1"/>
      <c r="E71" s="1"/>
      <c r="F71" s="2"/>
      <c r="G71" s="9"/>
    </row>
    <row r="72" spans="1:7" ht="15.75">
      <c r="A72" s="1"/>
      <c r="B72" s="1"/>
      <c r="C72" s="1"/>
      <c r="D72" s="1"/>
      <c r="E72" s="1"/>
      <c r="F72" s="2"/>
      <c r="G72" s="9"/>
    </row>
    <row r="73" spans="1:7" ht="15.75">
      <c r="A73" s="1"/>
      <c r="B73" s="1"/>
      <c r="C73" s="1"/>
      <c r="D73" s="1"/>
      <c r="E73" s="1"/>
      <c r="F73" s="2"/>
      <c r="G73" s="9"/>
    </row>
    <row r="74" spans="1:7" ht="15.75">
      <c r="A74" s="1"/>
      <c r="B74" s="1"/>
      <c r="C74" s="1"/>
      <c r="D74" s="1"/>
      <c r="E74" s="1"/>
      <c r="F74" s="2"/>
      <c r="G74" s="9"/>
    </row>
    <row r="75" spans="1:7" ht="15.75">
      <c r="A75" s="1"/>
      <c r="B75" s="1"/>
      <c r="C75" s="1"/>
      <c r="D75" s="1"/>
      <c r="E75" s="1"/>
      <c r="F75" s="2"/>
      <c r="G75" s="9"/>
    </row>
    <row r="76" spans="1:7" ht="15.75">
      <c r="A76" s="1"/>
      <c r="B76" s="1"/>
      <c r="C76" s="1"/>
      <c r="D76" s="1"/>
      <c r="E76" s="1"/>
      <c r="F76" s="2"/>
      <c r="G76" s="9"/>
    </row>
    <row r="77" spans="1:7" ht="15.75">
      <c r="A77" s="1"/>
      <c r="B77" s="1"/>
      <c r="C77" s="1"/>
      <c r="D77" s="1"/>
      <c r="E77" s="1"/>
      <c r="F77" s="2"/>
      <c r="G77" s="9"/>
    </row>
    <row r="78" spans="1:7" ht="15.75">
      <c r="A78" s="1"/>
      <c r="B78" s="1"/>
      <c r="C78" s="1"/>
      <c r="D78" s="1"/>
      <c r="E78" s="1"/>
      <c r="F78" s="2"/>
      <c r="G78" s="9"/>
    </row>
    <row r="79" spans="1:7" ht="15.75">
      <c r="A79" s="1"/>
      <c r="B79" s="1"/>
      <c r="C79" s="1"/>
      <c r="D79" s="1"/>
      <c r="E79" s="1"/>
      <c r="F79" s="2"/>
      <c r="G79" s="9"/>
    </row>
    <row r="80" spans="1:7" ht="15.75">
      <c r="A80" s="1"/>
      <c r="B80" s="1"/>
      <c r="C80" s="1"/>
      <c r="D80" s="1"/>
      <c r="E80" s="1"/>
      <c r="F80" s="2"/>
      <c r="G80" s="9"/>
    </row>
    <row r="81" spans="1:7" ht="15.75">
      <c r="A81" s="1"/>
      <c r="B81" s="1"/>
      <c r="C81" s="1"/>
      <c r="D81" s="1"/>
      <c r="E81" s="1"/>
      <c r="F81" s="2"/>
      <c r="G81" s="9"/>
    </row>
    <row r="82" spans="1:7" ht="15.75">
      <c r="A82" s="1"/>
      <c r="B82" s="1"/>
      <c r="C82" s="1"/>
      <c r="D82" s="1"/>
      <c r="E82" s="1"/>
      <c r="F82" s="2"/>
      <c r="G82" s="9"/>
    </row>
    <row r="83" spans="1:7" ht="15.75">
      <c r="A83" s="1"/>
      <c r="B83" s="1"/>
      <c r="C83" s="1"/>
      <c r="D83" s="1"/>
      <c r="E83" s="1"/>
      <c r="F83" s="2"/>
      <c r="G83" s="9"/>
    </row>
    <row r="84" spans="1:7" ht="15.75">
      <c r="A84" s="1"/>
      <c r="B84" s="1"/>
      <c r="C84" s="1"/>
      <c r="D84" s="1"/>
      <c r="E84" s="1"/>
      <c r="F84" s="2"/>
      <c r="G84" s="9"/>
    </row>
    <row r="85" spans="1:7" ht="15.75">
      <c r="A85" s="1"/>
      <c r="B85" s="1"/>
      <c r="C85" s="1"/>
      <c r="D85" s="1"/>
      <c r="E85" s="1"/>
      <c r="F85" s="2"/>
      <c r="G85" s="9"/>
    </row>
    <row r="86" spans="1:7" ht="15.75">
      <c r="A86" s="1"/>
      <c r="B86" s="1"/>
      <c r="C86" s="1"/>
      <c r="D86" s="1"/>
      <c r="E86" s="1"/>
      <c r="F86" s="2"/>
      <c r="G86" s="9"/>
    </row>
    <row r="87" spans="1:7" ht="15.75">
      <c r="A87" s="1"/>
      <c r="B87" s="1"/>
      <c r="C87" s="1"/>
      <c r="D87" s="1"/>
      <c r="E87" s="1"/>
      <c r="F87" s="2"/>
      <c r="G87" s="9"/>
    </row>
    <row r="88" spans="1:7" ht="15.75">
      <c r="A88" s="1"/>
      <c r="B88" s="1"/>
      <c r="C88" s="1"/>
      <c r="D88" s="1"/>
      <c r="E88" s="1"/>
      <c r="F88" s="2"/>
      <c r="G88" s="9"/>
    </row>
    <row r="89" spans="1:7" ht="15.75">
      <c r="A89" s="1"/>
      <c r="B89" s="1"/>
      <c r="C89" s="1"/>
      <c r="D89" s="1"/>
      <c r="E89" s="1"/>
      <c r="F89" s="2"/>
      <c r="G89" s="9"/>
    </row>
    <row r="90" spans="1:7" ht="15.75">
      <c r="A90" s="1"/>
      <c r="B90" s="1"/>
      <c r="C90" s="1"/>
      <c r="D90" s="1"/>
      <c r="E90" s="1"/>
      <c r="F90" s="2"/>
      <c r="G90" s="9"/>
    </row>
    <row r="91" spans="1:7" ht="15.75">
      <c r="A91" s="1"/>
      <c r="B91" s="1"/>
      <c r="C91" s="1"/>
      <c r="D91" s="1"/>
      <c r="E91" s="1"/>
      <c r="F91" s="2"/>
      <c r="G91" s="9"/>
    </row>
    <row r="92" spans="1:7" ht="15.75">
      <c r="A92" s="1"/>
      <c r="B92" s="1"/>
      <c r="C92" s="1"/>
      <c r="D92" s="1"/>
      <c r="E92" s="1"/>
      <c r="F92" s="2"/>
      <c r="G92" s="9"/>
    </row>
    <row r="93" spans="1:7" ht="15.75">
      <c r="A93" s="1"/>
      <c r="B93" s="1"/>
      <c r="C93" s="1"/>
      <c r="D93" s="1"/>
      <c r="E93" s="1"/>
      <c r="F93" s="2"/>
      <c r="G93" s="9"/>
    </row>
    <row r="94" spans="1:7" ht="15.75">
      <c r="A94" s="1"/>
      <c r="B94" s="1"/>
      <c r="C94" s="1"/>
      <c r="D94" s="1"/>
      <c r="E94" s="1"/>
      <c r="F94" s="2"/>
      <c r="G94" s="9"/>
    </row>
    <row r="95" spans="1:7" ht="15.75">
      <c r="A95" s="1"/>
      <c r="B95" s="1"/>
      <c r="C95" s="1"/>
      <c r="D95" s="1"/>
      <c r="E95" s="1"/>
      <c r="F95" s="2"/>
      <c r="G95" s="9"/>
    </row>
    <row r="96" spans="1:7" ht="15.75">
      <c r="A96" s="1"/>
      <c r="B96" s="1"/>
      <c r="C96" s="1"/>
      <c r="D96" s="1"/>
      <c r="E96" s="1"/>
      <c r="F96" s="2"/>
      <c r="G96" s="9"/>
    </row>
    <row r="97" spans="1:7" ht="15.75">
      <c r="A97" s="1"/>
      <c r="B97" s="1"/>
      <c r="C97" s="1"/>
      <c r="D97" s="1"/>
      <c r="E97" s="1"/>
      <c r="F97" s="2"/>
      <c r="G97" s="9"/>
    </row>
    <row r="98" spans="1:7" ht="15.75">
      <c r="A98" s="1"/>
      <c r="B98" s="1"/>
      <c r="C98" s="1"/>
      <c r="D98" s="1"/>
      <c r="E98" s="1"/>
      <c r="F98" s="2"/>
      <c r="G98" s="9"/>
    </row>
    <row r="99" spans="1:7" ht="15.75">
      <c r="A99" s="1"/>
      <c r="B99" s="1"/>
      <c r="C99" s="1"/>
      <c r="D99" s="1"/>
      <c r="E99" s="1"/>
      <c r="F99" s="2"/>
      <c r="G99" s="9"/>
    </row>
    <row r="100" spans="1:7" ht="15.75">
      <c r="A100" s="1"/>
      <c r="B100" s="1"/>
      <c r="C100" s="1"/>
      <c r="D100" s="1"/>
      <c r="E100" s="1"/>
      <c r="F100" s="2"/>
      <c r="G100" s="9"/>
    </row>
    <row r="101" spans="1:7" ht="15.75">
      <c r="A101" s="1"/>
      <c r="B101" s="1"/>
      <c r="C101" s="1"/>
      <c r="D101" s="1"/>
      <c r="E101" s="1"/>
      <c r="F101" s="2"/>
      <c r="G101" s="9"/>
    </row>
    <row r="102" spans="1:7" ht="15.75">
      <c r="A102" s="1"/>
      <c r="B102" s="1"/>
      <c r="C102" s="1"/>
      <c r="D102" s="1"/>
      <c r="E102" s="1"/>
      <c r="F102" s="2"/>
      <c r="G102" s="9"/>
    </row>
    <row r="103" spans="1:7" ht="15.75">
      <c r="A103" s="1"/>
      <c r="B103" s="1"/>
      <c r="C103" s="1"/>
      <c r="D103" s="1"/>
      <c r="E103" s="1"/>
      <c r="F103" s="2"/>
      <c r="G103" s="9"/>
    </row>
    <row r="104" spans="1:7" ht="15.75">
      <c r="A104" s="1"/>
      <c r="B104" s="1"/>
      <c r="C104" s="1"/>
      <c r="D104" s="1"/>
      <c r="E104" s="1"/>
      <c r="F104" s="2"/>
      <c r="G104" s="9"/>
    </row>
    <row r="105" spans="1:7" ht="15.75">
      <c r="A105" s="1"/>
      <c r="B105" s="1"/>
      <c r="C105" s="1"/>
      <c r="D105" s="1"/>
      <c r="E105" s="1"/>
      <c r="F105" s="2"/>
      <c r="G105" s="9"/>
    </row>
    <row r="106" spans="1:7" ht="15.75">
      <c r="A106" s="1"/>
      <c r="B106" s="1"/>
      <c r="C106" s="1"/>
      <c r="D106" s="1"/>
      <c r="E106" s="1"/>
      <c r="F106" s="2"/>
      <c r="G106" s="9"/>
    </row>
    <row r="107" spans="1:7" ht="15.75">
      <c r="A107" s="1"/>
      <c r="B107" s="1"/>
      <c r="C107" s="1"/>
      <c r="D107" s="1"/>
      <c r="E107" s="1"/>
      <c r="F107" s="2"/>
      <c r="G107" s="9"/>
    </row>
    <row r="108" spans="1:7" ht="15.75">
      <c r="A108" s="1"/>
      <c r="B108" s="1"/>
      <c r="C108" s="1"/>
      <c r="D108" s="1"/>
      <c r="E108" s="1"/>
      <c r="F108" s="2"/>
      <c r="G108" s="9"/>
    </row>
    <row r="109" spans="1:7" ht="15.75">
      <c r="A109" s="1"/>
      <c r="B109" s="1"/>
      <c r="C109" s="1"/>
      <c r="D109" s="1"/>
      <c r="E109" s="1"/>
      <c r="F109" s="2"/>
      <c r="G109" s="9"/>
    </row>
    <row r="110" spans="1:7" ht="15.75">
      <c r="A110" s="1"/>
      <c r="B110" s="1"/>
      <c r="C110" s="1"/>
      <c r="D110" s="1"/>
      <c r="E110" s="1"/>
      <c r="F110" s="2"/>
      <c r="G110" s="9"/>
    </row>
    <row r="111" spans="1:7" ht="15.75">
      <c r="A111" s="1"/>
      <c r="B111" s="1"/>
      <c r="C111" s="1"/>
      <c r="D111" s="1"/>
      <c r="E111" s="1"/>
      <c r="F111" s="2"/>
      <c r="G111" s="9"/>
    </row>
    <row r="112" spans="1:7" ht="15.75">
      <c r="A112" s="1"/>
      <c r="B112" s="1"/>
      <c r="C112" s="1"/>
      <c r="D112" s="1"/>
      <c r="E112" s="1"/>
      <c r="F112" s="2"/>
      <c r="G112" s="9"/>
    </row>
    <row r="113" spans="1:7" ht="15.75">
      <c r="A113" s="1"/>
      <c r="B113" s="1"/>
      <c r="C113" s="1"/>
      <c r="D113" s="1"/>
      <c r="E113" s="1"/>
      <c r="F113" s="2"/>
      <c r="G113" s="9"/>
    </row>
    <row r="114" spans="1:7" ht="15.75">
      <c r="A114" s="1"/>
      <c r="B114" s="1"/>
      <c r="C114" s="1"/>
      <c r="D114" s="1"/>
      <c r="E114" s="1"/>
      <c r="F114" s="2"/>
      <c r="G114" s="9"/>
    </row>
    <row r="115" spans="1:7" ht="15.75">
      <c r="A115" s="1"/>
      <c r="B115" s="1"/>
      <c r="C115" s="1"/>
      <c r="D115" s="1"/>
      <c r="E115" s="1"/>
      <c r="F115" s="2"/>
      <c r="G115" s="9"/>
    </row>
    <row r="116" spans="1:7" ht="15.75">
      <c r="A116" s="1"/>
      <c r="B116" s="1"/>
      <c r="C116" s="1"/>
      <c r="D116" s="1"/>
      <c r="E116" s="1"/>
      <c r="F116" s="2"/>
      <c r="G116" s="9"/>
    </row>
    <row r="117" spans="6:7" ht="15.75">
      <c r="F117" s="2"/>
      <c r="G117" s="9"/>
    </row>
    <row r="118" spans="6:7" ht="15.75">
      <c r="F118" s="2"/>
      <c r="G118" s="9"/>
    </row>
    <row r="119" spans="1:7" ht="15.75">
      <c r="A119" s="1"/>
      <c r="B119" s="1"/>
      <c r="C119" s="1"/>
      <c r="D119" s="1"/>
      <c r="E119" s="1"/>
      <c r="F119" s="2"/>
      <c r="G119" s="9"/>
    </row>
    <row r="120" spans="1:7" ht="15.75">
      <c r="A120" s="1"/>
      <c r="B120" s="1"/>
      <c r="C120" s="1"/>
      <c r="D120" s="1"/>
      <c r="E120" s="1"/>
      <c r="F120" s="2"/>
      <c r="G120" s="9"/>
    </row>
    <row r="121" spans="1:7" ht="15.75">
      <c r="A121" s="1"/>
      <c r="B121" s="1"/>
      <c r="C121" s="1"/>
      <c r="D121" s="1"/>
      <c r="E121" s="1"/>
      <c r="F121" s="2"/>
      <c r="G121" s="9"/>
    </row>
    <row r="122" spans="1:7" ht="15.75">
      <c r="A122" s="1"/>
      <c r="B122" s="1"/>
      <c r="C122" s="1"/>
      <c r="D122" s="1"/>
      <c r="E122" s="1"/>
      <c r="F122" s="2"/>
      <c r="G122" s="9"/>
    </row>
    <row r="123" spans="1:7" ht="15.75">
      <c r="A123" s="1"/>
      <c r="B123" s="1"/>
      <c r="C123" s="1"/>
      <c r="D123" s="1"/>
      <c r="E123" s="1"/>
      <c r="F123" s="2"/>
      <c r="G123" s="9"/>
    </row>
    <row r="124" spans="1:7" ht="15.75">
      <c r="A124" s="1"/>
      <c r="B124" s="1"/>
      <c r="C124" s="1"/>
      <c r="D124" s="1"/>
      <c r="E124" s="1"/>
      <c r="F124" s="2"/>
      <c r="G124" s="9"/>
    </row>
    <row r="125" spans="1:7" ht="15.75">
      <c r="A125" s="1"/>
      <c r="B125" s="1"/>
      <c r="C125" s="1"/>
      <c r="D125" s="1"/>
      <c r="E125" s="1"/>
      <c r="F125" s="2"/>
      <c r="G125" s="9"/>
    </row>
    <row r="126" spans="1:7" ht="15.75">
      <c r="A126" s="1"/>
      <c r="B126" s="1"/>
      <c r="C126" s="1"/>
      <c r="D126" s="1"/>
      <c r="E126" s="1"/>
      <c r="F126" s="2"/>
      <c r="G126" s="9"/>
    </row>
    <row r="127" spans="1:7" ht="15.75">
      <c r="A127" s="1"/>
      <c r="B127" s="1"/>
      <c r="C127" s="1"/>
      <c r="D127" s="1"/>
      <c r="E127" s="1"/>
      <c r="F127" s="2"/>
      <c r="G127" s="9"/>
    </row>
    <row r="128" spans="1:7" ht="15.75">
      <c r="A128" s="1"/>
      <c r="B128" s="1"/>
      <c r="C128" s="1"/>
      <c r="D128" s="1"/>
      <c r="E128" s="1"/>
      <c r="F128" s="2"/>
      <c r="G128" s="9"/>
    </row>
    <row r="129" spans="1:7" ht="15.75">
      <c r="A129" s="1"/>
      <c r="B129" s="1"/>
      <c r="C129" s="1"/>
      <c r="D129" s="1"/>
      <c r="E129" s="1"/>
      <c r="F129" s="2"/>
      <c r="G129" s="9"/>
    </row>
    <row r="130" spans="1:7" ht="15.75">
      <c r="A130" s="1"/>
      <c r="B130" s="1"/>
      <c r="C130" s="1"/>
      <c r="D130" s="1"/>
      <c r="E130" s="1"/>
      <c r="F130" s="2"/>
      <c r="G130" s="9"/>
    </row>
    <row r="131" spans="1:7" ht="15.75">
      <c r="A131" s="1"/>
      <c r="B131" s="1"/>
      <c r="C131" s="1"/>
      <c r="D131" s="1"/>
      <c r="E131" s="1"/>
      <c r="F131" s="2"/>
      <c r="G131" s="9"/>
    </row>
    <row r="132" spans="1:7" ht="15.75">
      <c r="A132" s="1"/>
      <c r="B132" s="1"/>
      <c r="C132" s="1"/>
      <c r="D132" s="1"/>
      <c r="E132" s="1"/>
      <c r="F132" s="2"/>
      <c r="G132" s="9"/>
    </row>
    <row r="133" spans="1:7" ht="15.75">
      <c r="A133" s="1"/>
      <c r="B133" s="1"/>
      <c r="C133" s="1"/>
      <c r="D133" s="1"/>
      <c r="E133" s="1"/>
      <c r="F133" s="2"/>
      <c r="G133" s="9"/>
    </row>
    <row r="134" spans="1:7" ht="15.75">
      <c r="A134" s="1"/>
      <c r="B134" s="1"/>
      <c r="C134" s="1"/>
      <c r="D134" s="1"/>
      <c r="E134" s="1"/>
      <c r="F134" s="2"/>
      <c r="G134" s="9"/>
    </row>
    <row r="135" spans="1:7" ht="15.75">
      <c r="A135" s="1"/>
      <c r="B135" s="1"/>
      <c r="C135" s="1"/>
      <c r="D135" s="1"/>
      <c r="E135" s="1"/>
      <c r="F135" s="2"/>
      <c r="G135" s="9"/>
    </row>
    <row r="136" spans="1:7" ht="12.75" customHeight="1">
      <c r="A136" s="1"/>
      <c r="B136" s="1"/>
      <c r="C136" s="1"/>
      <c r="D136" s="1"/>
      <c r="E136" s="1"/>
      <c r="F136" s="2"/>
      <c r="G136" s="9"/>
    </row>
    <row r="137" spans="1:7" ht="15.75">
      <c r="A137" s="1"/>
      <c r="B137" s="1"/>
      <c r="C137" s="1"/>
      <c r="D137" s="1"/>
      <c r="E137" s="1"/>
      <c r="F137" s="2"/>
      <c r="G137" s="9"/>
    </row>
    <row r="138" spans="1:7" ht="15.75">
      <c r="A138" s="1"/>
      <c r="B138" s="1"/>
      <c r="C138" s="1"/>
      <c r="D138" s="1"/>
      <c r="E138" s="1"/>
      <c r="F138" s="2"/>
      <c r="G138" s="9"/>
    </row>
    <row r="139" spans="1:7" ht="15" customHeight="1">
      <c r="A139" s="1"/>
      <c r="B139" s="1"/>
      <c r="C139" s="1"/>
      <c r="D139" s="1"/>
      <c r="E139" s="1"/>
      <c r="F139" s="2"/>
      <c r="G139" s="9"/>
    </row>
    <row r="140" spans="1:7" ht="15.75">
      <c r="A140" s="1"/>
      <c r="B140" s="1"/>
      <c r="C140" s="1"/>
      <c r="D140" s="1"/>
      <c r="E140" s="1"/>
      <c r="F140" s="2"/>
      <c r="G140" s="9"/>
    </row>
    <row r="141" spans="1:7" ht="15.75">
      <c r="A141" s="1"/>
      <c r="B141" s="1"/>
      <c r="C141" s="1"/>
      <c r="D141" s="1"/>
      <c r="E141" s="1"/>
      <c r="F141" s="2"/>
      <c r="G141" s="9"/>
    </row>
    <row r="142" spans="1:7" ht="15.75">
      <c r="A142" s="1"/>
      <c r="B142" s="1"/>
      <c r="C142" s="1"/>
      <c r="D142" s="1"/>
      <c r="E142" s="1"/>
      <c r="F142" s="2"/>
      <c r="G142" s="9"/>
    </row>
    <row r="143" spans="1:7" ht="15.75">
      <c r="A143" s="1"/>
      <c r="B143" s="1"/>
      <c r="C143" s="1"/>
      <c r="D143" s="1"/>
      <c r="E143" s="1"/>
      <c r="F143" s="2"/>
      <c r="G143" s="9"/>
    </row>
    <row r="144" spans="1:7" ht="15.75">
      <c r="A144" s="1"/>
      <c r="B144" s="1"/>
      <c r="C144" s="1"/>
      <c r="D144" s="1"/>
      <c r="E144" s="1"/>
      <c r="F144" s="2"/>
      <c r="G144" s="9"/>
    </row>
    <row r="145" spans="1:7" ht="15.75">
      <c r="A145" s="1"/>
      <c r="B145" s="1"/>
      <c r="C145" s="1"/>
      <c r="D145" s="1"/>
      <c r="E145" s="1"/>
      <c r="F145" s="2"/>
      <c r="G145" s="9"/>
    </row>
    <row r="146" spans="1:7" ht="15.75">
      <c r="A146" s="1"/>
      <c r="B146" s="1"/>
      <c r="C146" s="1"/>
      <c r="D146" s="1"/>
      <c r="E146" s="1"/>
      <c r="F146" s="2"/>
      <c r="G146" s="9"/>
    </row>
    <row r="147" spans="1:7" ht="15.75">
      <c r="A147" s="1"/>
      <c r="B147" s="1"/>
      <c r="C147" s="1"/>
      <c r="D147" s="1"/>
      <c r="E147" s="1"/>
      <c r="F147" s="2"/>
      <c r="G147" s="9"/>
    </row>
    <row r="148" spans="1:7" ht="15.75">
      <c r="A148" s="1"/>
      <c r="B148" s="1"/>
      <c r="C148" s="1"/>
      <c r="D148" s="1"/>
      <c r="E148" s="1"/>
      <c r="F148" s="2"/>
      <c r="G148" s="9"/>
    </row>
    <row r="149" spans="1:7" ht="15.75">
      <c r="A149" s="1"/>
      <c r="B149" s="1"/>
      <c r="C149" s="1"/>
      <c r="D149" s="1"/>
      <c r="E149" s="1"/>
      <c r="F149" s="2"/>
      <c r="G149" s="9"/>
    </row>
    <row r="150" spans="1:7" ht="15.75">
      <c r="A150" s="1"/>
      <c r="B150" s="1"/>
      <c r="C150" s="1"/>
      <c r="D150" s="1"/>
      <c r="E150" s="1"/>
      <c r="F150" s="2"/>
      <c r="G150" s="9"/>
    </row>
    <row r="151" spans="1:7" ht="15.75">
      <c r="A151" s="1"/>
      <c r="B151" s="1"/>
      <c r="C151" s="1"/>
      <c r="D151" s="1"/>
      <c r="E151" s="1"/>
      <c r="F151" s="2"/>
      <c r="G151" s="9"/>
    </row>
    <row r="152" spans="1:7" ht="15.75">
      <c r="A152" s="1"/>
      <c r="B152" s="1"/>
      <c r="C152" s="1"/>
      <c r="D152" s="1"/>
      <c r="E152" s="1"/>
      <c r="F152" s="2"/>
      <c r="G152" s="9"/>
    </row>
    <row r="153" spans="1:7" ht="15.75">
      <c r="A153" s="1"/>
      <c r="B153" s="1"/>
      <c r="C153" s="1"/>
      <c r="D153" s="1"/>
      <c r="E153" s="1"/>
      <c r="F153" s="2"/>
      <c r="G153" s="9"/>
    </row>
    <row r="154" spans="1:7" ht="15.75">
      <c r="A154" s="1"/>
      <c r="B154" s="1"/>
      <c r="C154" s="1"/>
      <c r="D154" s="1"/>
      <c r="E154" s="1"/>
      <c r="F154" s="2"/>
      <c r="G154" s="9"/>
    </row>
    <row r="155" spans="1:7" ht="15.75">
      <c r="A155" s="1"/>
      <c r="B155" s="1"/>
      <c r="C155" s="1"/>
      <c r="D155" s="1"/>
      <c r="E155" s="1"/>
      <c r="F155" s="2"/>
      <c r="G155" s="9"/>
    </row>
    <row r="156" spans="1:7" ht="15.75">
      <c r="A156" s="1"/>
      <c r="B156" s="1"/>
      <c r="C156" s="1"/>
      <c r="D156" s="1"/>
      <c r="E156" s="1"/>
      <c r="F156" s="2"/>
      <c r="G156" s="9"/>
    </row>
    <row r="157" spans="1:7" ht="15.75">
      <c r="A157" s="1"/>
      <c r="B157" s="1"/>
      <c r="C157" s="1"/>
      <c r="D157" s="1"/>
      <c r="E157" s="1"/>
      <c r="F157" s="2"/>
      <c r="G157" s="9"/>
    </row>
    <row r="158" spans="1:7" ht="15.75">
      <c r="A158" s="1"/>
      <c r="B158" s="1"/>
      <c r="C158" s="1"/>
      <c r="D158" s="1"/>
      <c r="E158" s="1"/>
      <c r="F158" s="2"/>
      <c r="G158" s="9"/>
    </row>
    <row r="159" spans="1:7" ht="15.75">
      <c r="A159" s="1"/>
      <c r="B159" s="1"/>
      <c r="C159" s="1"/>
      <c r="D159" s="1"/>
      <c r="E159" s="1"/>
      <c r="F159" s="2"/>
      <c r="G159" s="9"/>
    </row>
    <row r="160" spans="1:7" ht="15.75">
      <c r="A160" s="1"/>
      <c r="B160" s="1"/>
      <c r="C160" s="1"/>
      <c r="D160" s="1"/>
      <c r="E160" s="1"/>
      <c r="F160" s="2"/>
      <c r="G160" s="9"/>
    </row>
    <row r="161" spans="1:7" ht="15.75">
      <c r="A161" s="1"/>
      <c r="B161" s="1"/>
      <c r="C161" s="1"/>
      <c r="D161" s="1"/>
      <c r="E161" s="1"/>
      <c r="F161" s="2"/>
      <c r="G161" s="9"/>
    </row>
    <row r="162" spans="1:7" ht="15.75">
      <c r="A162" s="1"/>
      <c r="B162" s="1"/>
      <c r="C162" s="1"/>
      <c r="D162" s="1"/>
      <c r="E162" s="1"/>
      <c r="F162" s="2"/>
      <c r="G162" s="9"/>
    </row>
    <row r="163" spans="1:7" ht="15.75">
      <c r="A163" s="1"/>
      <c r="B163" s="1"/>
      <c r="C163" s="1"/>
      <c r="D163" s="1"/>
      <c r="E163" s="1"/>
      <c r="F163" s="2"/>
      <c r="G163" s="9"/>
    </row>
    <row r="164" spans="1:7" ht="15.75">
      <c r="A164" s="1"/>
      <c r="B164" s="1"/>
      <c r="C164" s="1"/>
      <c r="D164" s="1"/>
      <c r="E164" s="1"/>
      <c r="F164" s="2"/>
      <c r="G164" s="9"/>
    </row>
    <row r="165" spans="1:7" ht="15.75">
      <c r="A165" s="1"/>
      <c r="B165" s="1"/>
      <c r="C165" s="1"/>
      <c r="D165" s="1"/>
      <c r="E165" s="1"/>
      <c r="F165" s="2"/>
      <c r="G165" s="9"/>
    </row>
    <row r="166" spans="1:7" ht="15.75">
      <c r="A166" s="1"/>
      <c r="B166" s="1"/>
      <c r="C166" s="1"/>
      <c r="D166" s="1"/>
      <c r="E166" s="1"/>
      <c r="F166" s="2"/>
      <c r="G166" s="9"/>
    </row>
    <row r="167" spans="1:7" ht="15.75">
      <c r="A167" s="1"/>
      <c r="B167" s="1"/>
      <c r="C167" s="1"/>
      <c r="D167" s="1"/>
      <c r="E167" s="1"/>
      <c r="F167" s="2"/>
      <c r="G167" s="9"/>
    </row>
    <row r="168" spans="1:7" ht="15.75">
      <c r="A168" s="1"/>
      <c r="B168" s="1"/>
      <c r="C168" s="1"/>
      <c r="D168" s="1"/>
      <c r="E168" s="1"/>
      <c r="F168" s="2"/>
      <c r="G168" s="9"/>
    </row>
    <row r="169" spans="1:7" ht="15.75">
      <c r="A169" s="1"/>
      <c r="B169" s="1"/>
      <c r="C169" s="1"/>
      <c r="D169" s="1"/>
      <c r="E169" s="1"/>
      <c r="F169" s="2"/>
      <c r="G169" s="9"/>
    </row>
    <row r="170" spans="1:7" ht="15.75">
      <c r="A170" s="1"/>
      <c r="B170" s="1"/>
      <c r="C170" s="1"/>
      <c r="D170" s="1"/>
      <c r="E170" s="1"/>
      <c r="F170" s="2"/>
      <c r="G170" s="9"/>
    </row>
    <row r="171" spans="1:7" ht="15.75">
      <c r="A171" s="1"/>
      <c r="B171" s="1"/>
      <c r="C171" s="1"/>
      <c r="D171" s="1"/>
      <c r="E171" s="1"/>
      <c r="F171" s="2"/>
      <c r="G171" s="9"/>
    </row>
    <row r="172" spans="1:7" ht="15.75">
      <c r="A172" s="1"/>
      <c r="B172" s="1"/>
      <c r="C172" s="1"/>
      <c r="D172" s="1"/>
      <c r="E172" s="1"/>
      <c r="F172" s="2"/>
      <c r="G172" s="9"/>
    </row>
    <row r="173" spans="1:7" ht="15.75">
      <c r="A173" s="1"/>
      <c r="B173" s="1"/>
      <c r="C173" s="1"/>
      <c r="D173" s="1"/>
      <c r="E173" s="1"/>
      <c r="F173" s="2"/>
      <c r="G173" s="9"/>
    </row>
    <row r="174" spans="1:7" ht="15.75">
      <c r="A174" s="1"/>
      <c r="B174" s="1"/>
      <c r="C174" s="1"/>
      <c r="D174" s="1"/>
      <c r="E174" s="1"/>
      <c r="F174" s="2"/>
      <c r="G174" s="9"/>
    </row>
    <row r="175" spans="1:7" ht="15.75">
      <c r="A175" s="1"/>
      <c r="B175" s="1"/>
      <c r="C175" s="1"/>
      <c r="D175" s="1"/>
      <c r="E175" s="1"/>
      <c r="F175" s="2"/>
      <c r="G175" s="9"/>
    </row>
    <row r="176" spans="1:7" ht="15.75">
      <c r="A176" s="1"/>
      <c r="B176" s="1"/>
      <c r="C176" s="1"/>
      <c r="D176" s="1"/>
      <c r="E176" s="1"/>
      <c r="F176" s="2"/>
      <c r="G176" s="9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5.75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5.75">
      <c r="A195" s="1"/>
      <c r="B195" s="1"/>
      <c r="C195" s="1"/>
      <c r="D195" s="1"/>
      <c r="E195" s="1"/>
      <c r="F195" s="2"/>
    </row>
    <row r="196" spans="1:6" ht="15.75">
      <c r="A196" s="1"/>
      <c r="B196" s="1"/>
      <c r="C196" s="1"/>
      <c r="D196" s="1"/>
      <c r="E196" s="1"/>
      <c r="F196" s="2"/>
    </row>
    <row r="197" spans="1:6" ht="15.75">
      <c r="A197" s="1"/>
      <c r="B197" s="1"/>
      <c r="C197" s="1"/>
      <c r="D197" s="1"/>
      <c r="E197" s="1"/>
      <c r="F197" s="2"/>
    </row>
    <row r="198" spans="1:6" ht="14.25" customHeight="1">
      <c r="A198" s="1"/>
      <c r="B198" s="1"/>
      <c r="C198" s="1"/>
      <c r="D198" s="1"/>
      <c r="E198" s="1"/>
      <c r="F198" s="2"/>
    </row>
    <row r="199" spans="1:6" ht="15.75">
      <c r="A199" s="1"/>
      <c r="B199" s="1"/>
      <c r="C199" s="1"/>
      <c r="D199" s="1"/>
      <c r="E199" s="1"/>
      <c r="F199" s="2"/>
    </row>
    <row r="200" spans="1:6" ht="15.75">
      <c r="A200" s="1"/>
      <c r="B200" s="1"/>
      <c r="C200" s="1"/>
      <c r="D200" s="1"/>
      <c r="E200" s="1"/>
      <c r="F200" s="2"/>
    </row>
    <row r="201" spans="1:6" ht="15.75">
      <c r="A201" s="1"/>
      <c r="B201" s="1"/>
      <c r="C201" s="1"/>
      <c r="D201" s="1"/>
      <c r="E201" s="1"/>
      <c r="F201" s="2"/>
    </row>
    <row r="202" spans="1:6" ht="15.75">
      <c r="A202" s="1"/>
      <c r="B202" s="1"/>
      <c r="C202" s="1"/>
      <c r="D202" s="1"/>
      <c r="E202" s="1"/>
      <c r="F202" s="2"/>
    </row>
    <row r="203" spans="1:6" ht="15.75">
      <c r="A203" s="1"/>
      <c r="B203" s="1"/>
      <c r="C203" s="1"/>
      <c r="D203" s="1"/>
      <c r="E203" s="1"/>
      <c r="F203" s="2"/>
    </row>
    <row r="204" spans="1:6" ht="12.75" customHeight="1">
      <c r="A204" s="1"/>
      <c r="B204" s="1"/>
      <c r="C204" s="1"/>
      <c r="D204" s="1"/>
      <c r="E204" s="1"/>
      <c r="F204" s="2"/>
    </row>
    <row r="205" spans="1:6" ht="15" customHeight="1">
      <c r="A205" s="1"/>
      <c r="B205" s="1"/>
      <c r="C205" s="1"/>
      <c r="D205" s="1"/>
      <c r="E205" s="1"/>
      <c r="F205" s="2"/>
    </row>
    <row r="206" spans="1:6" ht="15" customHeight="1">
      <c r="A206" s="1"/>
      <c r="B206" s="1"/>
      <c r="C206" s="1"/>
      <c r="D206" s="1"/>
      <c r="E206" s="1"/>
      <c r="F206" s="2"/>
    </row>
    <row r="207" spans="1:6" ht="7.5" customHeight="1">
      <c r="A207" s="1"/>
      <c r="B207" s="1"/>
      <c r="C207" s="1"/>
      <c r="D207" s="1"/>
      <c r="E207" s="1"/>
      <c r="F207" s="2"/>
    </row>
    <row r="208" spans="1:6" ht="15.75">
      <c r="A208" s="53"/>
      <c r="B208" s="1"/>
      <c r="C208" s="1"/>
      <c r="D208" s="1"/>
      <c r="E208" s="1"/>
      <c r="F208" s="54"/>
    </row>
    <row r="209" spans="1:6" ht="9" customHeight="1">
      <c r="A209" s="9"/>
      <c r="B209" s="9"/>
      <c r="C209" s="9"/>
      <c r="D209" s="9"/>
      <c r="E209" s="9"/>
      <c r="F209" s="9"/>
    </row>
    <row r="212" ht="15.75">
      <c r="G212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6.5" customHeight="1">
      <c r="A257" s="1"/>
      <c r="B257" s="1"/>
      <c r="C257" s="1"/>
      <c r="D257" s="1"/>
      <c r="E257" s="1"/>
      <c r="F257" s="2"/>
      <c r="G257" s="9"/>
    </row>
    <row r="258" spans="1:7" ht="16.5" customHeight="1">
      <c r="A258" s="1"/>
      <c r="B258" s="1"/>
      <c r="C258" s="1"/>
      <c r="D258" s="1"/>
      <c r="E258" s="1"/>
      <c r="F258" s="2"/>
      <c r="G258" s="9"/>
    </row>
    <row r="259" spans="1:7" ht="16.5" customHeight="1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9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5.75">
      <c r="A320" s="1"/>
      <c r="B320" s="1"/>
      <c r="C320" s="1"/>
      <c r="D320" s="1"/>
      <c r="E320" s="1"/>
      <c r="F320" s="2"/>
      <c r="G320" s="9"/>
    </row>
    <row r="321" spans="1:7" ht="15.75">
      <c r="A321" s="1"/>
      <c r="B321" s="1"/>
      <c r="C321" s="1"/>
      <c r="D321" s="1"/>
      <c r="E321" s="1"/>
      <c r="F321" s="2"/>
      <c r="G321" s="9"/>
    </row>
    <row r="322" spans="1:7" ht="15.75">
      <c r="A322" s="1"/>
      <c r="B322" s="1"/>
      <c r="C322" s="1"/>
      <c r="D322" s="1"/>
      <c r="E322" s="1"/>
      <c r="F322" s="2"/>
      <c r="G322" s="9"/>
    </row>
    <row r="323" spans="1:7" ht="15.75">
      <c r="A323" s="1"/>
      <c r="B323" s="1"/>
      <c r="C323" s="1"/>
      <c r="D323" s="1"/>
      <c r="E323" s="1"/>
      <c r="F323" s="2"/>
      <c r="G323" s="9"/>
    </row>
    <row r="324" spans="1:7" ht="15.75">
      <c r="A324" s="1"/>
      <c r="B324" s="1"/>
      <c r="C324" s="1"/>
      <c r="D324" s="1"/>
      <c r="E324" s="1"/>
      <c r="F324" s="2"/>
      <c r="G324" s="9"/>
    </row>
    <row r="325" spans="1:7" ht="15.75">
      <c r="A325" s="1"/>
      <c r="B325" s="1"/>
      <c r="C325" s="1"/>
      <c r="D325" s="1"/>
      <c r="E325" s="1"/>
      <c r="F325" s="2"/>
      <c r="G325" s="9"/>
    </row>
    <row r="326" spans="1:7" ht="15.75">
      <c r="A326" s="1"/>
      <c r="B326" s="1"/>
      <c r="C326" s="1"/>
      <c r="D326" s="1"/>
      <c r="E326" s="1"/>
      <c r="F326" s="2"/>
      <c r="G326" s="9"/>
    </row>
    <row r="327" spans="1:7" ht="18" customHeight="1">
      <c r="A327" s="1"/>
      <c r="B327" s="1"/>
      <c r="C327" s="1"/>
      <c r="D327" s="1"/>
      <c r="E327" s="1"/>
      <c r="F327" s="2"/>
      <c r="G327" s="9"/>
    </row>
    <row r="328" spans="1:7" ht="15.75" customHeight="1">
      <c r="A328" s="1"/>
      <c r="B328" s="1"/>
      <c r="C328" s="1"/>
      <c r="D328" s="1"/>
      <c r="E328" s="1"/>
      <c r="F328" s="2"/>
      <c r="G328" s="9"/>
    </row>
    <row r="329" spans="1:7" ht="15.75">
      <c r="A329" s="53"/>
      <c r="B329" s="1"/>
      <c r="C329" s="1"/>
      <c r="D329" s="1"/>
      <c r="E329" s="1"/>
      <c r="F329" s="54"/>
      <c r="G329" s="9"/>
    </row>
    <row r="330" spans="1:7" ht="15.75">
      <c r="A330" s="1"/>
      <c r="B330" s="1"/>
      <c r="C330" s="1"/>
      <c r="D330" s="1"/>
      <c r="E330" s="1"/>
      <c r="F330" s="1"/>
      <c r="G330" s="9"/>
    </row>
    <row r="333" spans="1:7" ht="15.75">
      <c r="A333" s="9"/>
      <c r="B333" s="9"/>
      <c r="C333" s="9"/>
      <c r="D333" s="9"/>
      <c r="E333" s="9"/>
      <c r="F333" s="9"/>
      <c r="G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7:14" ht="15.75"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7:14" ht="15.75">
      <c r="G404" s="9"/>
      <c r="H404" s="9"/>
      <c r="I404" s="9"/>
      <c r="J404" s="9"/>
      <c r="K404" s="9"/>
      <c r="L404" s="9"/>
      <c r="M404" s="9"/>
      <c r="N404" s="9"/>
    </row>
    <row r="405" spans="7:14" ht="15.75">
      <c r="G405" s="9"/>
      <c r="H405" s="9"/>
      <c r="I405" s="9"/>
      <c r="J405" s="9"/>
      <c r="K405" s="9"/>
      <c r="L405" s="9"/>
      <c r="M405" s="9"/>
      <c r="N405" s="9"/>
    </row>
    <row r="406" spans="7:14" ht="15.75"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</sheetData>
  <sheetProtection/>
  <mergeCells count="7">
    <mergeCell ref="B6:C6"/>
    <mergeCell ref="D6:E6"/>
    <mergeCell ref="A9:A11"/>
    <mergeCell ref="A14:A17"/>
    <mergeCell ref="A30:A31"/>
    <mergeCell ref="A32:A34"/>
    <mergeCell ref="A21:A27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60" r:id="rId1"/>
  <headerFooter alignWithMargins="0">
    <oddHeader>&amp;R&amp;16A költségvetési rendelettervezet 5/a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514"/>
  <sheetViews>
    <sheetView zoomScale="69" zoomScaleNormal="69" zoomScaleSheetLayoutView="75" zoomScalePageLayoutView="0" workbookViewId="0" topLeftCell="A10">
      <selection activeCell="C41" sqref="C41"/>
    </sheetView>
  </sheetViews>
  <sheetFormatPr defaultColWidth="8.796875" defaultRowHeight="15"/>
  <cols>
    <col min="1" max="1" width="62" style="6" customWidth="1"/>
    <col min="2" max="2" width="46.8984375" style="6" customWidth="1"/>
    <col min="3" max="3" width="26" style="6" customWidth="1"/>
    <col min="4" max="4" width="62.5" style="6" bestFit="1" customWidth="1"/>
    <col min="5" max="5" width="14.5" style="6" customWidth="1"/>
    <col min="6" max="6" width="13.8984375" style="6" customWidth="1"/>
    <col min="7" max="16384" width="9" style="6" customWidth="1"/>
  </cols>
  <sheetData>
    <row r="3" spans="1:6" ht="20.25">
      <c r="A3" s="3" t="s">
        <v>22</v>
      </c>
      <c r="B3" s="4"/>
      <c r="C3" s="4"/>
      <c r="D3" s="4"/>
      <c r="E3" s="4"/>
      <c r="F3" s="5"/>
    </row>
    <row r="4" spans="1:10" ht="24.75" customHeight="1" thickBot="1">
      <c r="A4" s="7"/>
      <c r="B4" s="5"/>
      <c r="C4" s="5"/>
      <c r="D4" s="5"/>
      <c r="E4" s="5"/>
      <c r="F4" s="8"/>
      <c r="G4" s="9"/>
      <c r="H4" s="9"/>
      <c r="I4" s="9"/>
      <c r="J4" s="9"/>
    </row>
    <row r="5" spans="1:10" ht="8.25" customHeight="1">
      <c r="A5" s="10"/>
      <c r="B5" s="11"/>
      <c r="C5" s="12"/>
      <c r="D5" s="11"/>
      <c r="E5" s="12"/>
      <c r="F5" s="9"/>
      <c r="G5" s="9"/>
      <c r="H5" s="9"/>
      <c r="I5" s="9"/>
      <c r="J5" s="9"/>
    </row>
    <row r="6" spans="1:10" ht="16.5" customHeight="1">
      <c r="A6" s="13" t="s">
        <v>0</v>
      </c>
      <c r="B6" s="97" t="s">
        <v>4</v>
      </c>
      <c r="C6" s="98"/>
      <c r="D6" s="97" t="s">
        <v>7</v>
      </c>
      <c r="E6" s="98"/>
      <c r="F6" s="15"/>
      <c r="G6" s="9"/>
      <c r="H6" s="9"/>
      <c r="I6" s="9"/>
      <c r="J6" s="9"/>
    </row>
    <row r="7" spans="1:10" ht="15.75">
      <c r="A7" s="16"/>
      <c r="B7" s="17" t="s">
        <v>5</v>
      </c>
      <c r="C7" s="14" t="s">
        <v>2</v>
      </c>
      <c r="D7" s="17" t="s">
        <v>5</v>
      </c>
      <c r="E7" s="14" t="s">
        <v>2</v>
      </c>
      <c r="F7" s="15"/>
      <c r="G7" s="9"/>
      <c r="H7" s="9"/>
      <c r="I7" s="9"/>
      <c r="J7" s="9"/>
    </row>
    <row r="8" spans="1:10" ht="16.5" thickBot="1">
      <c r="A8" s="18"/>
      <c r="B8" s="19"/>
      <c r="C8" s="20" t="s">
        <v>1</v>
      </c>
      <c r="D8" s="21"/>
      <c r="E8" s="20" t="s">
        <v>6</v>
      </c>
      <c r="F8" s="15"/>
      <c r="G8" s="9"/>
      <c r="H8" s="9"/>
      <c r="I8" s="9"/>
      <c r="J8" s="9"/>
    </row>
    <row r="9" spans="1:10" ht="21" customHeight="1">
      <c r="A9" s="102" t="s">
        <v>14</v>
      </c>
      <c r="B9" s="55" t="s">
        <v>26</v>
      </c>
      <c r="C9" s="57">
        <v>56202</v>
      </c>
      <c r="D9" s="55" t="s">
        <v>31</v>
      </c>
      <c r="E9" s="57">
        <v>38220</v>
      </c>
      <c r="F9" s="25"/>
      <c r="G9" s="9"/>
      <c r="H9" s="9"/>
      <c r="I9" s="9"/>
      <c r="J9" s="9"/>
    </row>
    <row r="10" spans="1:10" ht="31.5">
      <c r="A10" s="100"/>
      <c r="B10" s="58" t="s">
        <v>28</v>
      </c>
      <c r="C10" s="67">
        <v>40375</v>
      </c>
      <c r="D10" s="35"/>
      <c r="E10" s="59"/>
      <c r="F10" s="25"/>
      <c r="G10" s="9"/>
      <c r="H10" s="9"/>
      <c r="I10" s="9"/>
      <c r="J10" s="9"/>
    </row>
    <row r="11" spans="1:10" ht="15.75">
      <c r="A11" s="100"/>
      <c r="B11" s="58" t="s">
        <v>43</v>
      </c>
      <c r="C11" s="67">
        <v>11755</v>
      </c>
      <c r="D11" s="35"/>
      <c r="E11" s="59"/>
      <c r="F11" s="25"/>
      <c r="G11" s="9"/>
      <c r="H11" s="9"/>
      <c r="I11" s="9"/>
      <c r="J11" s="9"/>
    </row>
    <row r="12" spans="1:10" ht="15.75">
      <c r="A12" s="101"/>
      <c r="B12" s="60" t="s">
        <v>27</v>
      </c>
      <c r="C12" s="61">
        <f>SUM(C9:C11)</f>
        <v>108332</v>
      </c>
      <c r="D12" s="45"/>
      <c r="E12" s="66"/>
      <c r="F12" s="25"/>
      <c r="G12" s="9"/>
      <c r="H12" s="9"/>
      <c r="I12" s="9"/>
      <c r="J12" s="9"/>
    </row>
    <row r="13" spans="1:10" ht="21" customHeight="1">
      <c r="A13" s="26" t="s">
        <v>15</v>
      </c>
      <c r="B13" s="78" t="s">
        <v>43</v>
      </c>
      <c r="C13" s="79">
        <v>8042</v>
      </c>
      <c r="D13" s="29"/>
      <c r="E13" s="30"/>
      <c r="F13" s="25"/>
      <c r="G13" s="9"/>
      <c r="H13" s="9"/>
      <c r="I13" s="9"/>
      <c r="J13" s="9"/>
    </row>
    <row r="14" spans="1:10" ht="21" customHeight="1">
      <c r="A14" s="26" t="s">
        <v>16</v>
      </c>
      <c r="B14" s="78" t="s">
        <v>43</v>
      </c>
      <c r="C14" s="79">
        <v>2371</v>
      </c>
      <c r="D14" s="27" t="s">
        <v>32</v>
      </c>
      <c r="E14" s="28">
        <v>1677</v>
      </c>
      <c r="F14" s="25"/>
      <c r="G14" s="9"/>
      <c r="H14" s="9"/>
      <c r="I14" s="9"/>
      <c r="J14" s="9"/>
    </row>
    <row r="15" spans="1:10" ht="21" customHeight="1">
      <c r="A15" s="99" t="s">
        <v>8</v>
      </c>
      <c r="B15" s="32" t="s">
        <v>47</v>
      </c>
      <c r="C15" s="33">
        <v>555538</v>
      </c>
      <c r="D15" s="32" t="s">
        <v>23</v>
      </c>
      <c r="E15" s="33">
        <v>65000</v>
      </c>
      <c r="F15" s="25"/>
      <c r="G15" s="9"/>
      <c r="H15" s="9"/>
      <c r="I15" s="9"/>
      <c r="J15" s="9"/>
    </row>
    <row r="16" spans="1:10" ht="18.75" customHeight="1">
      <c r="A16" s="100"/>
      <c r="B16" s="35"/>
      <c r="C16" s="36"/>
      <c r="D16" s="35" t="s">
        <v>24</v>
      </c>
      <c r="E16" s="36">
        <v>5000</v>
      </c>
      <c r="F16" s="25"/>
      <c r="G16" s="9"/>
      <c r="H16" s="9"/>
      <c r="I16" s="9"/>
      <c r="J16" s="9"/>
    </row>
    <row r="17" spans="1:10" ht="18.75" customHeight="1">
      <c r="A17" s="100"/>
      <c r="B17" s="35"/>
      <c r="C17" s="36"/>
      <c r="D17" s="35" t="s">
        <v>25</v>
      </c>
      <c r="E17" s="36">
        <v>10000</v>
      </c>
      <c r="F17" s="25"/>
      <c r="G17" s="9"/>
      <c r="H17" s="9"/>
      <c r="I17" s="9"/>
      <c r="J17" s="9"/>
    </row>
    <row r="18" spans="1:10" ht="18.75" customHeight="1">
      <c r="A18" s="101"/>
      <c r="B18" s="38"/>
      <c r="C18" s="39"/>
      <c r="D18" s="38" t="s">
        <v>9</v>
      </c>
      <c r="E18" s="39">
        <f>SUM(E15:E17)</f>
        <v>80000</v>
      </c>
      <c r="F18" s="25"/>
      <c r="G18" s="9"/>
      <c r="H18" s="9"/>
      <c r="I18" s="9"/>
      <c r="J18" s="9"/>
    </row>
    <row r="19" spans="1:10" ht="21" customHeight="1">
      <c r="A19" s="26" t="s">
        <v>10</v>
      </c>
      <c r="B19" s="27"/>
      <c r="C19" s="40"/>
      <c r="D19" s="41"/>
      <c r="E19" s="42"/>
      <c r="F19" s="25"/>
      <c r="G19" s="9"/>
      <c r="H19" s="9"/>
      <c r="I19" s="9"/>
      <c r="J19" s="9"/>
    </row>
    <row r="20" spans="1:7" ht="21" customHeight="1">
      <c r="A20" s="99" t="s">
        <v>11</v>
      </c>
      <c r="B20" s="32" t="s">
        <v>44</v>
      </c>
      <c r="C20" s="82">
        <v>5937</v>
      </c>
      <c r="D20" s="80" t="s">
        <v>35</v>
      </c>
      <c r="E20" s="70">
        <v>673</v>
      </c>
      <c r="F20" s="2"/>
      <c r="G20" s="9"/>
    </row>
    <row r="21" spans="1:7" ht="21" customHeight="1">
      <c r="A21" s="100"/>
      <c r="B21" s="35"/>
      <c r="C21" s="83"/>
      <c r="D21" s="81" t="s">
        <v>45</v>
      </c>
      <c r="E21" s="59">
        <v>459</v>
      </c>
      <c r="F21" s="2"/>
      <c r="G21" s="9"/>
    </row>
    <row r="22" spans="1:7" ht="21" customHeight="1">
      <c r="A22" s="100"/>
      <c r="B22" s="35"/>
      <c r="C22" s="83"/>
      <c r="D22" s="81" t="s">
        <v>46</v>
      </c>
      <c r="E22" s="59">
        <v>1009</v>
      </c>
      <c r="F22" s="2"/>
      <c r="G22" s="9"/>
    </row>
    <row r="23" spans="1:7" ht="21" customHeight="1">
      <c r="A23" s="101"/>
      <c r="B23" s="45"/>
      <c r="C23" s="39"/>
      <c r="D23" s="84" t="s">
        <v>9</v>
      </c>
      <c r="E23" s="85">
        <f>SUM(E20:E22)</f>
        <v>2141</v>
      </c>
      <c r="F23" s="2"/>
      <c r="G23" s="9"/>
    </row>
    <row r="24" spans="1:7" ht="21" customHeight="1">
      <c r="A24" s="26" t="s">
        <v>21</v>
      </c>
      <c r="B24" s="27"/>
      <c r="C24" s="43"/>
      <c r="D24" s="27"/>
      <c r="E24" s="28"/>
      <c r="F24" s="2"/>
      <c r="G24" s="9"/>
    </row>
    <row r="25" spans="1:7" ht="31.5">
      <c r="A25" s="99" t="s">
        <v>19</v>
      </c>
      <c r="B25" s="73" t="s">
        <v>28</v>
      </c>
      <c r="C25" s="74">
        <v>17250</v>
      </c>
      <c r="D25" s="73" t="s">
        <v>36</v>
      </c>
      <c r="E25" s="33">
        <v>5590</v>
      </c>
      <c r="F25" s="2"/>
      <c r="G25" s="9"/>
    </row>
    <row r="26" spans="1:7" ht="15.75">
      <c r="A26" s="100"/>
      <c r="B26" s="75"/>
      <c r="C26" s="69"/>
      <c r="D26" s="75" t="s">
        <v>37</v>
      </c>
      <c r="E26" s="36">
        <v>9999</v>
      </c>
      <c r="F26" s="2"/>
      <c r="G26" s="9"/>
    </row>
    <row r="27" spans="1:7" ht="15.75">
      <c r="A27" s="100"/>
      <c r="B27" s="75"/>
      <c r="C27" s="69"/>
      <c r="D27" s="75" t="s">
        <v>38</v>
      </c>
      <c r="E27" s="36">
        <v>400</v>
      </c>
      <c r="F27" s="2"/>
      <c r="G27" s="9"/>
    </row>
    <row r="28" spans="1:7" ht="15.75">
      <c r="A28" s="100"/>
      <c r="B28" s="75"/>
      <c r="C28" s="69"/>
      <c r="D28" s="75" t="s">
        <v>39</v>
      </c>
      <c r="E28" s="36">
        <v>17446</v>
      </c>
      <c r="F28" s="2"/>
      <c r="G28" s="9"/>
    </row>
    <row r="29" spans="1:7" ht="15.75">
      <c r="A29" s="100"/>
      <c r="B29" s="75"/>
      <c r="C29" s="69"/>
      <c r="D29" s="75" t="s">
        <v>40</v>
      </c>
      <c r="E29" s="36">
        <v>1565</v>
      </c>
      <c r="F29" s="2"/>
      <c r="G29" s="9"/>
    </row>
    <row r="30" spans="1:7" ht="15.75">
      <c r="A30" s="100"/>
      <c r="B30" s="75"/>
      <c r="C30" s="69"/>
      <c r="D30" s="75" t="s">
        <v>42</v>
      </c>
      <c r="E30" s="36">
        <v>18304</v>
      </c>
      <c r="F30" s="2"/>
      <c r="G30" s="9"/>
    </row>
    <row r="31" spans="1:7" ht="15.75">
      <c r="A31" s="101"/>
      <c r="B31" s="76"/>
      <c r="C31" s="39"/>
      <c r="D31" s="38" t="s">
        <v>9</v>
      </c>
      <c r="E31" s="39">
        <f>SUM(E25:E30)</f>
        <v>53304</v>
      </c>
      <c r="F31" s="2"/>
      <c r="G31" s="9"/>
    </row>
    <row r="32" spans="1:7" ht="15.75">
      <c r="A32" s="72" t="s">
        <v>41</v>
      </c>
      <c r="B32" s="76"/>
      <c r="C32" s="39"/>
      <c r="D32" s="77" t="s">
        <v>42</v>
      </c>
      <c r="E32" s="39">
        <v>6883</v>
      </c>
      <c r="F32" s="2"/>
      <c r="G32" s="9"/>
    </row>
    <row r="33" spans="1:7" ht="21" customHeight="1">
      <c r="A33" s="26" t="s">
        <v>17</v>
      </c>
      <c r="B33" s="27"/>
      <c r="C33" s="28"/>
      <c r="D33" s="27" t="s">
        <v>34</v>
      </c>
      <c r="E33" s="28">
        <v>8984</v>
      </c>
      <c r="F33" s="2"/>
      <c r="G33" s="9"/>
    </row>
    <row r="34" spans="1:7" ht="21" customHeight="1">
      <c r="A34" s="99" t="s">
        <v>12</v>
      </c>
      <c r="B34" s="32"/>
      <c r="C34" s="33"/>
      <c r="D34" s="32" t="s">
        <v>13</v>
      </c>
      <c r="E34" s="33">
        <v>410000</v>
      </c>
      <c r="F34" s="65"/>
      <c r="G34" s="9"/>
    </row>
    <row r="35" spans="1:7" ht="21" customHeight="1">
      <c r="A35" s="100"/>
      <c r="B35" s="35"/>
      <c r="C35" s="36"/>
      <c r="D35" s="68" t="s">
        <v>9</v>
      </c>
      <c r="E35" s="69">
        <f>E34</f>
        <v>410000</v>
      </c>
      <c r="F35" s="2"/>
      <c r="G35" s="9"/>
    </row>
    <row r="36" spans="1:7" ht="15.75">
      <c r="A36" s="99" t="s">
        <v>18</v>
      </c>
      <c r="B36" s="32"/>
      <c r="C36" s="70"/>
      <c r="D36" s="32" t="s">
        <v>29</v>
      </c>
      <c r="E36" s="70">
        <v>720</v>
      </c>
      <c r="F36" s="2"/>
      <c r="G36" s="9"/>
    </row>
    <row r="37" spans="1:7" ht="15.75">
      <c r="A37" s="100"/>
      <c r="B37" s="58"/>
      <c r="C37" s="67"/>
      <c r="D37" s="35"/>
      <c r="E37" s="59"/>
      <c r="F37" s="2"/>
      <c r="G37" s="9"/>
    </row>
    <row r="38" spans="1:7" ht="15.75">
      <c r="A38" s="101"/>
      <c r="B38" s="60"/>
      <c r="C38" s="61"/>
      <c r="D38" s="68" t="s">
        <v>9</v>
      </c>
      <c r="E38" s="69">
        <f>SUM(E36:E37)</f>
        <v>720</v>
      </c>
      <c r="F38" s="2"/>
      <c r="G38" s="9"/>
    </row>
    <row r="39" spans="1:7" ht="21" customHeight="1" thickBot="1">
      <c r="A39" s="31" t="s">
        <v>20</v>
      </c>
      <c r="B39" s="32"/>
      <c r="C39" s="33"/>
      <c r="D39" s="32" t="s">
        <v>33</v>
      </c>
      <c r="E39" s="71">
        <v>2500</v>
      </c>
      <c r="F39" s="2"/>
      <c r="G39" s="9"/>
    </row>
    <row r="40" spans="1:7" ht="39" customHeight="1" thickBot="1">
      <c r="A40" s="62" t="s">
        <v>3</v>
      </c>
      <c r="B40" s="63"/>
      <c r="C40" s="64">
        <f>C12+C13+C14+C18+C19+C20+C24+C25+C33+C35+C36+C39+C15</f>
        <v>697470</v>
      </c>
      <c r="D40" s="64"/>
      <c r="E40" s="64">
        <f>E9+E13+E14+E18+E19+E24+E31+E33+E35+E38+E39+E32+E23</f>
        <v>604429</v>
      </c>
      <c r="F40" s="2"/>
      <c r="G40" s="9"/>
    </row>
    <row r="41" spans="6:7" ht="15.75">
      <c r="F41" s="2"/>
      <c r="G41" s="9"/>
    </row>
    <row r="42" spans="6:7" ht="15.75">
      <c r="F42" s="2"/>
      <c r="G42" s="9"/>
    </row>
    <row r="43" spans="6:7" ht="15.75">
      <c r="F43" s="2"/>
      <c r="G43" s="9"/>
    </row>
    <row r="44" spans="6:7" ht="15.75">
      <c r="F44" s="2"/>
      <c r="G44" s="9"/>
    </row>
    <row r="45" spans="6:7" ht="15.75">
      <c r="F45" s="2"/>
      <c r="G45" s="9"/>
    </row>
    <row r="46" spans="6:7" ht="9.75" customHeight="1">
      <c r="F46" s="2"/>
      <c r="G46" s="9"/>
    </row>
    <row r="47" spans="6:7" ht="15.75">
      <c r="F47" s="2"/>
      <c r="G47" s="9"/>
    </row>
    <row r="48" spans="6:7" ht="10.5" customHeight="1">
      <c r="F48" s="2"/>
      <c r="G48" s="9"/>
    </row>
    <row r="49" spans="6:7" ht="15.75">
      <c r="F49" s="2"/>
      <c r="G49" s="9"/>
    </row>
    <row r="50" spans="6:7" ht="15.75">
      <c r="F50" s="2"/>
      <c r="G50" s="9"/>
    </row>
    <row r="51" spans="6:7" ht="15.75">
      <c r="F51" s="2"/>
      <c r="G51" s="9"/>
    </row>
    <row r="52" spans="6:7" ht="15.75">
      <c r="F52" s="2"/>
      <c r="G52" s="9"/>
    </row>
    <row r="53" spans="6:7" ht="15.75">
      <c r="F53" s="2"/>
      <c r="G53" s="9"/>
    </row>
    <row r="54" spans="6:7" ht="15.75">
      <c r="F54" s="2"/>
      <c r="G54" s="9"/>
    </row>
    <row r="55" spans="1:7" ht="15.75">
      <c r="A55" s="1"/>
      <c r="B55" s="1"/>
      <c r="C55" s="1"/>
      <c r="D55" s="1"/>
      <c r="E55" s="1"/>
      <c r="F55" s="2"/>
      <c r="G55" s="9"/>
    </row>
    <row r="56" spans="6:7" ht="15.75">
      <c r="F56" s="2"/>
      <c r="G56" s="9"/>
    </row>
    <row r="57" spans="6:7" ht="15.75">
      <c r="F57" s="2"/>
      <c r="G57" s="9"/>
    </row>
    <row r="58" spans="6:7" ht="15.75">
      <c r="F58" s="2"/>
      <c r="G58" s="9"/>
    </row>
    <row r="59" spans="6:7" ht="15.75">
      <c r="F59" s="2"/>
      <c r="G59" s="9"/>
    </row>
    <row r="60" spans="6:7" ht="15.75">
      <c r="F60" s="2"/>
      <c r="G60" s="9"/>
    </row>
    <row r="61" spans="6:7" ht="15.75">
      <c r="F61" s="2"/>
      <c r="G61" s="9"/>
    </row>
    <row r="62" spans="1:7" ht="15.75">
      <c r="A62" s="1"/>
      <c r="B62" s="1"/>
      <c r="C62" s="1"/>
      <c r="D62" s="1"/>
      <c r="E62" s="1"/>
      <c r="F62" s="2"/>
      <c r="G62" s="9"/>
    </row>
    <row r="63" spans="1:7" ht="15.75">
      <c r="A63" s="1"/>
      <c r="B63" s="1"/>
      <c r="C63" s="1"/>
      <c r="D63" s="1"/>
      <c r="E63" s="1"/>
      <c r="F63" s="2"/>
      <c r="G63" s="9"/>
    </row>
    <row r="64" spans="1:7" ht="15.75">
      <c r="A64" s="9"/>
      <c r="B64" s="1"/>
      <c r="C64" s="1"/>
      <c r="D64" s="1"/>
      <c r="E64" s="1"/>
      <c r="F64" s="2"/>
      <c r="G64" s="9"/>
    </row>
    <row r="65" spans="1:7" ht="15.75">
      <c r="A65" s="1"/>
      <c r="B65" s="1"/>
      <c r="C65" s="1"/>
      <c r="D65" s="1"/>
      <c r="E65" s="1"/>
      <c r="F65" s="2"/>
      <c r="G65" s="9"/>
    </row>
    <row r="66" spans="2:7" ht="15.75">
      <c r="B66" s="1"/>
      <c r="C66" s="1"/>
      <c r="D66" s="1"/>
      <c r="E66" s="1"/>
      <c r="F66" s="2"/>
      <c r="G66" s="9"/>
    </row>
    <row r="67" spans="1:7" ht="15.75">
      <c r="A67" s="1"/>
      <c r="B67" s="1"/>
      <c r="C67" s="1"/>
      <c r="D67" s="1"/>
      <c r="E67" s="1"/>
      <c r="F67" s="2"/>
      <c r="G67" s="9"/>
    </row>
    <row r="68" spans="1:7" ht="15.75">
      <c r="A68" s="1"/>
      <c r="B68" s="1"/>
      <c r="C68" s="1"/>
      <c r="D68" s="1"/>
      <c r="E68" s="1"/>
      <c r="F68" s="2"/>
      <c r="G68" s="9"/>
    </row>
    <row r="69" spans="1:7" ht="15.75">
      <c r="A69" s="1"/>
      <c r="B69" s="1"/>
      <c r="C69" s="1"/>
      <c r="D69" s="1"/>
      <c r="E69" s="1"/>
      <c r="F69" s="2"/>
      <c r="G69" s="9"/>
    </row>
    <row r="70" spans="1:7" ht="15.75">
      <c r="A70" s="1"/>
      <c r="B70" s="1"/>
      <c r="C70" s="1"/>
      <c r="D70" s="1"/>
      <c r="E70" s="1"/>
      <c r="F70" s="2"/>
      <c r="G70" s="9"/>
    </row>
    <row r="71" spans="1:7" ht="15.75">
      <c r="A71" s="1"/>
      <c r="B71" s="1"/>
      <c r="C71" s="1"/>
      <c r="D71" s="1"/>
      <c r="E71" s="1"/>
      <c r="F71" s="2"/>
      <c r="G71" s="9"/>
    </row>
    <row r="72" spans="1:7" ht="15.75">
      <c r="A72" s="1"/>
      <c r="B72" s="1"/>
      <c r="C72" s="1"/>
      <c r="D72" s="1"/>
      <c r="E72" s="1"/>
      <c r="F72" s="2"/>
      <c r="G72" s="9"/>
    </row>
    <row r="73" spans="1:7" ht="15.75">
      <c r="A73" s="1"/>
      <c r="B73" s="1"/>
      <c r="C73" s="1"/>
      <c r="D73" s="1"/>
      <c r="E73" s="1"/>
      <c r="F73" s="2"/>
      <c r="G73" s="9"/>
    </row>
    <row r="74" spans="1:7" ht="15.75">
      <c r="A74" s="1"/>
      <c r="B74" s="1"/>
      <c r="C74" s="1"/>
      <c r="D74" s="1"/>
      <c r="E74" s="1"/>
      <c r="F74" s="2"/>
      <c r="G74" s="9"/>
    </row>
    <row r="75" spans="1:7" ht="15.75">
      <c r="A75" s="1"/>
      <c r="B75" s="1"/>
      <c r="C75" s="1"/>
      <c r="D75" s="1"/>
      <c r="E75" s="1"/>
      <c r="F75" s="2"/>
      <c r="G75" s="9"/>
    </row>
    <row r="76" spans="1:7" ht="15.75">
      <c r="A76" s="1"/>
      <c r="B76" s="1"/>
      <c r="C76" s="1"/>
      <c r="D76" s="1"/>
      <c r="E76" s="1"/>
      <c r="F76" s="2"/>
      <c r="G76" s="9"/>
    </row>
    <row r="77" spans="1:7" ht="15.75">
      <c r="A77" s="1"/>
      <c r="B77" s="1"/>
      <c r="C77" s="1"/>
      <c r="D77" s="1"/>
      <c r="E77" s="1"/>
      <c r="F77" s="2"/>
      <c r="G77" s="9"/>
    </row>
    <row r="78" spans="1:7" ht="15.75">
      <c r="A78" s="1"/>
      <c r="B78" s="1"/>
      <c r="C78" s="1"/>
      <c r="D78" s="1"/>
      <c r="E78" s="1"/>
      <c r="F78" s="2"/>
      <c r="G78" s="9"/>
    </row>
    <row r="79" spans="1:7" ht="15.75">
      <c r="A79" s="1"/>
      <c r="B79" s="1"/>
      <c r="C79" s="1"/>
      <c r="D79" s="1"/>
      <c r="E79" s="1"/>
      <c r="F79" s="2"/>
      <c r="G79" s="9"/>
    </row>
    <row r="80" spans="1:7" ht="15.75">
      <c r="A80" s="1"/>
      <c r="B80" s="1"/>
      <c r="C80" s="1"/>
      <c r="D80" s="1"/>
      <c r="E80" s="1"/>
      <c r="F80" s="2"/>
      <c r="G80" s="9"/>
    </row>
    <row r="81" spans="1:7" ht="15.75">
      <c r="A81" s="1"/>
      <c r="B81" s="1"/>
      <c r="C81" s="1"/>
      <c r="D81" s="1"/>
      <c r="E81" s="1"/>
      <c r="F81" s="2"/>
      <c r="G81" s="9"/>
    </row>
    <row r="82" spans="1:7" ht="15.75">
      <c r="A82" s="1"/>
      <c r="B82" s="1"/>
      <c r="C82" s="1"/>
      <c r="D82" s="1"/>
      <c r="E82" s="1"/>
      <c r="F82" s="2"/>
      <c r="G82" s="9"/>
    </row>
    <row r="83" spans="1:7" ht="15.75">
      <c r="A83" s="1"/>
      <c r="B83" s="1"/>
      <c r="C83" s="1"/>
      <c r="D83" s="1"/>
      <c r="E83" s="1"/>
      <c r="F83" s="2"/>
      <c r="G83" s="9"/>
    </row>
    <row r="84" spans="1:7" ht="15.75">
      <c r="A84" s="1"/>
      <c r="B84" s="1"/>
      <c r="C84" s="1"/>
      <c r="D84" s="1"/>
      <c r="E84" s="1"/>
      <c r="F84" s="2"/>
      <c r="G84" s="9"/>
    </row>
    <row r="85" spans="1:7" ht="15.75">
      <c r="A85" s="1"/>
      <c r="B85" s="1"/>
      <c r="C85" s="1"/>
      <c r="D85" s="1"/>
      <c r="E85" s="1"/>
      <c r="F85" s="2"/>
      <c r="G85" s="9"/>
    </row>
    <row r="86" spans="1:7" ht="15.75">
      <c r="A86" s="1"/>
      <c r="B86" s="1"/>
      <c r="C86" s="1"/>
      <c r="D86" s="1"/>
      <c r="E86" s="1"/>
      <c r="F86" s="2"/>
      <c r="G86" s="9"/>
    </row>
    <row r="87" spans="1:7" ht="15.75">
      <c r="A87" s="1"/>
      <c r="B87" s="1"/>
      <c r="C87" s="1"/>
      <c r="D87" s="1"/>
      <c r="E87" s="1"/>
      <c r="F87" s="2"/>
      <c r="G87" s="9"/>
    </row>
    <row r="88" spans="1:7" ht="15.75">
      <c r="A88" s="1"/>
      <c r="B88" s="1"/>
      <c r="C88" s="1"/>
      <c r="D88" s="1"/>
      <c r="E88" s="1"/>
      <c r="F88" s="2"/>
      <c r="G88" s="9"/>
    </row>
    <row r="89" spans="1:7" ht="15.75">
      <c r="A89" s="1"/>
      <c r="B89" s="1"/>
      <c r="C89" s="1"/>
      <c r="D89" s="1"/>
      <c r="E89" s="1"/>
      <c r="F89" s="2"/>
      <c r="G89" s="9"/>
    </row>
    <row r="90" spans="1:7" ht="15.75">
      <c r="A90" s="1"/>
      <c r="B90" s="1"/>
      <c r="C90" s="1"/>
      <c r="D90" s="1"/>
      <c r="E90" s="1"/>
      <c r="F90" s="2"/>
      <c r="G90" s="9"/>
    </row>
    <row r="91" spans="1:7" ht="15.75">
      <c r="A91" s="1"/>
      <c r="B91" s="1"/>
      <c r="C91" s="1"/>
      <c r="D91" s="1"/>
      <c r="E91" s="1"/>
      <c r="F91" s="2"/>
      <c r="G91" s="9"/>
    </row>
    <row r="92" spans="1:7" ht="15.75">
      <c r="A92" s="1"/>
      <c r="B92" s="1"/>
      <c r="C92" s="1"/>
      <c r="D92" s="1"/>
      <c r="E92" s="1"/>
      <c r="F92" s="2"/>
      <c r="G92" s="9"/>
    </row>
    <row r="93" spans="1:7" ht="15.75">
      <c r="A93" s="1"/>
      <c r="B93" s="1"/>
      <c r="C93" s="1"/>
      <c r="D93" s="1"/>
      <c r="E93" s="1"/>
      <c r="F93" s="2"/>
      <c r="G93" s="9"/>
    </row>
    <row r="94" spans="1:7" ht="15.75">
      <c r="A94" s="1"/>
      <c r="B94" s="1"/>
      <c r="C94" s="1"/>
      <c r="D94" s="1"/>
      <c r="E94" s="1"/>
      <c r="F94" s="2"/>
      <c r="G94" s="9"/>
    </row>
    <row r="95" spans="1:7" ht="15.75">
      <c r="A95" s="1"/>
      <c r="B95" s="1"/>
      <c r="C95" s="1"/>
      <c r="D95" s="1"/>
      <c r="E95" s="1"/>
      <c r="F95" s="2"/>
      <c r="G95" s="9"/>
    </row>
    <row r="96" spans="1:7" ht="15.75">
      <c r="A96" s="1"/>
      <c r="B96" s="1"/>
      <c r="C96" s="1"/>
      <c r="D96" s="1"/>
      <c r="E96" s="1"/>
      <c r="F96" s="2"/>
      <c r="G96" s="9"/>
    </row>
    <row r="97" spans="1:7" ht="15.75">
      <c r="A97" s="1"/>
      <c r="B97" s="1"/>
      <c r="C97" s="1"/>
      <c r="D97" s="1"/>
      <c r="E97" s="1"/>
      <c r="F97" s="2"/>
      <c r="G97" s="9"/>
    </row>
    <row r="98" spans="1:7" ht="15.75">
      <c r="A98" s="1"/>
      <c r="B98" s="1"/>
      <c r="C98" s="1"/>
      <c r="D98" s="1"/>
      <c r="E98" s="1"/>
      <c r="F98" s="2"/>
      <c r="G98" s="9"/>
    </row>
    <row r="99" spans="1:7" ht="15.75">
      <c r="A99" s="1"/>
      <c r="B99" s="1"/>
      <c r="C99" s="1"/>
      <c r="D99" s="1"/>
      <c r="E99" s="1"/>
      <c r="F99" s="2"/>
      <c r="G99" s="9"/>
    </row>
    <row r="100" spans="1:7" ht="15.75">
      <c r="A100" s="1"/>
      <c r="B100" s="1"/>
      <c r="C100" s="1"/>
      <c r="D100" s="1"/>
      <c r="E100" s="1"/>
      <c r="F100" s="2"/>
      <c r="G100" s="9"/>
    </row>
    <row r="101" spans="1:7" ht="15.75">
      <c r="A101" s="1"/>
      <c r="B101" s="1"/>
      <c r="C101" s="1"/>
      <c r="D101" s="1"/>
      <c r="E101" s="1"/>
      <c r="F101" s="2"/>
      <c r="G101" s="9"/>
    </row>
    <row r="102" spans="1:7" ht="15.75">
      <c r="A102" s="1"/>
      <c r="B102" s="1"/>
      <c r="C102" s="1"/>
      <c r="D102" s="1"/>
      <c r="E102" s="1"/>
      <c r="F102" s="2"/>
      <c r="G102" s="9"/>
    </row>
    <row r="103" spans="1:7" ht="15.75">
      <c r="A103" s="1"/>
      <c r="B103" s="1"/>
      <c r="C103" s="1"/>
      <c r="D103" s="1"/>
      <c r="E103" s="1"/>
      <c r="F103" s="2"/>
      <c r="G103" s="9"/>
    </row>
    <row r="104" spans="1:7" ht="15.75">
      <c r="A104" s="1"/>
      <c r="B104" s="1"/>
      <c r="C104" s="1"/>
      <c r="D104" s="1"/>
      <c r="E104" s="1"/>
      <c r="F104" s="2"/>
      <c r="G104" s="9"/>
    </row>
    <row r="105" spans="1:7" ht="15.75">
      <c r="A105" s="1"/>
      <c r="B105" s="1"/>
      <c r="C105" s="1"/>
      <c r="D105" s="1"/>
      <c r="E105" s="1"/>
      <c r="F105" s="2"/>
      <c r="G105" s="9"/>
    </row>
    <row r="106" spans="1:7" ht="15.75">
      <c r="A106" s="1"/>
      <c r="B106" s="1"/>
      <c r="C106" s="1"/>
      <c r="D106" s="1"/>
      <c r="E106" s="1"/>
      <c r="F106" s="2"/>
      <c r="G106" s="9"/>
    </row>
    <row r="107" spans="1:7" ht="15.75">
      <c r="A107" s="1"/>
      <c r="B107" s="1"/>
      <c r="C107" s="1"/>
      <c r="D107" s="1"/>
      <c r="E107" s="1"/>
      <c r="F107" s="2"/>
      <c r="G107" s="9"/>
    </row>
    <row r="108" spans="1:7" ht="15.75">
      <c r="A108" s="1"/>
      <c r="B108" s="1"/>
      <c r="C108" s="1"/>
      <c r="D108" s="1"/>
      <c r="E108" s="1"/>
      <c r="F108" s="2"/>
      <c r="G108" s="9"/>
    </row>
    <row r="109" spans="1:7" ht="15.75">
      <c r="A109" s="1"/>
      <c r="B109" s="1"/>
      <c r="C109" s="1"/>
      <c r="D109" s="1"/>
      <c r="E109" s="1"/>
      <c r="F109" s="2"/>
      <c r="G109" s="9"/>
    </row>
    <row r="110" spans="1:7" ht="15.75">
      <c r="A110" s="1"/>
      <c r="B110" s="1"/>
      <c r="C110" s="1"/>
      <c r="D110" s="1"/>
      <c r="E110" s="1"/>
      <c r="F110" s="2"/>
      <c r="G110" s="9"/>
    </row>
    <row r="111" spans="1:7" ht="15.75">
      <c r="A111" s="1"/>
      <c r="B111" s="1"/>
      <c r="C111" s="1"/>
      <c r="D111" s="1"/>
      <c r="E111" s="1"/>
      <c r="F111" s="2"/>
      <c r="G111" s="9"/>
    </row>
    <row r="112" spans="1:7" ht="15.75">
      <c r="A112" s="1"/>
      <c r="B112" s="1"/>
      <c r="C112" s="1"/>
      <c r="D112" s="1"/>
      <c r="E112" s="1"/>
      <c r="F112" s="2"/>
      <c r="G112" s="9"/>
    </row>
    <row r="113" spans="1:7" ht="15.75">
      <c r="A113" s="1"/>
      <c r="B113" s="1"/>
      <c r="C113" s="1"/>
      <c r="D113" s="1"/>
      <c r="E113" s="1"/>
      <c r="F113" s="2"/>
      <c r="G113" s="9"/>
    </row>
    <row r="114" spans="1:7" ht="15.75">
      <c r="A114" s="1"/>
      <c r="B114" s="1"/>
      <c r="C114" s="1"/>
      <c r="D114" s="1"/>
      <c r="E114" s="1"/>
      <c r="F114" s="2"/>
      <c r="G114" s="9"/>
    </row>
    <row r="115" spans="1:7" ht="15.75">
      <c r="A115" s="1"/>
      <c r="B115" s="1"/>
      <c r="C115" s="1"/>
      <c r="D115" s="1"/>
      <c r="E115" s="1"/>
      <c r="F115" s="2"/>
      <c r="G115" s="9"/>
    </row>
    <row r="116" spans="1:7" ht="15.75">
      <c r="A116" s="1"/>
      <c r="B116" s="1"/>
      <c r="C116" s="1"/>
      <c r="D116" s="1"/>
      <c r="E116" s="1"/>
      <c r="F116" s="2"/>
      <c r="G116" s="9"/>
    </row>
    <row r="117" spans="1:7" ht="15.75">
      <c r="A117" s="1"/>
      <c r="B117" s="1"/>
      <c r="C117" s="1"/>
      <c r="D117" s="1"/>
      <c r="E117" s="1"/>
      <c r="F117" s="2"/>
      <c r="G117" s="9"/>
    </row>
    <row r="118" spans="1:7" ht="15.75">
      <c r="A118" s="1"/>
      <c r="B118" s="1"/>
      <c r="C118" s="1"/>
      <c r="D118" s="1"/>
      <c r="E118" s="1"/>
      <c r="F118" s="2"/>
      <c r="G118" s="9"/>
    </row>
    <row r="119" spans="1:7" ht="15.75">
      <c r="A119" s="1"/>
      <c r="B119" s="1"/>
      <c r="C119" s="1"/>
      <c r="D119" s="1"/>
      <c r="E119" s="1"/>
      <c r="F119" s="2"/>
      <c r="G119" s="9"/>
    </row>
    <row r="120" spans="1:7" ht="15.75">
      <c r="A120" s="1"/>
      <c r="B120" s="1"/>
      <c r="C120" s="1"/>
      <c r="D120" s="1"/>
      <c r="E120" s="1"/>
      <c r="F120" s="2"/>
      <c r="G120" s="9"/>
    </row>
    <row r="121" spans="6:7" ht="15.75">
      <c r="F121" s="2"/>
      <c r="G121" s="9"/>
    </row>
    <row r="122" spans="6:7" ht="15.75">
      <c r="F122" s="2"/>
      <c r="G122" s="9"/>
    </row>
    <row r="123" spans="1:7" ht="15.75">
      <c r="A123" s="1"/>
      <c r="B123" s="1"/>
      <c r="C123" s="1"/>
      <c r="D123" s="1"/>
      <c r="E123" s="1"/>
      <c r="F123" s="2"/>
      <c r="G123" s="9"/>
    </row>
    <row r="124" spans="1:7" ht="15.75">
      <c r="A124" s="1"/>
      <c r="B124" s="1"/>
      <c r="C124" s="1"/>
      <c r="D124" s="1"/>
      <c r="E124" s="1"/>
      <c r="F124" s="2"/>
      <c r="G124" s="9"/>
    </row>
    <row r="125" spans="1:7" ht="15.75">
      <c r="A125" s="1"/>
      <c r="B125" s="1"/>
      <c r="C125" s="1"/>
      <c r="D125" s="1"/>
      <c r="E125" s="1"/>
      <c r="F125" s="2"/>
      <c r="G125" s="9"/>
    </row>
    <row r="126" spans="1:7" ht="15.75">
      <c r="A126" s="1"/>
      <c r="B126" s="1"/>
      <c r="C126" s="1"/>
      <c r="D126" s="1"/>
      <c r="E126" s="1"/>
      <c r="F126" s="2"/>
      <c r="G126" s="9"/>
    </row>
    <row r="127" spans="1:7" ht="15.75">
      <c r="A127" s="1"/>
      <c r="B127" s="1"/>
      <c r="C127" s="1"/>
      <c r="D127" s="1"/>
      <c r="E127" s="1"/>
      <c r="F127" s="2"/>
      <c r="G127" s="9"/>
    </row>
    <row r="128" spans="1:7" ht="15.75">
      <c r="A128" s="1"/>
      <c r="B128" s="1"/>
      <c r="C128" s="1"/>
      <c r="D128" s="1"/>
      <c r="E128" s="1"/>
      <c r="F128" s="2"/>
      <c r="G128" s="9"/>
    </row>
    <row r="129" spans="1:7" ht="15.75">
      <c r="A129" s="1"/>
      <c r="B129" s="1"/>
      <c r="C129" s="1"/>
      <c r="D129" s="1"/>
      <c r="E129" s="1"/>
      <c r="F129" s="2"/>
      <c r="G129" s="9"/>
    </row>
    <row r="130" spans="1:7" ht="15.75">
      <c r="A130" s="1"/>
      <c r="B130" s="1"/>
      <c r="C130" s="1"/>
      <c r="D130" s="1"/>
      <c r="E130" s="1"/>
      <c r="F130" s="2"/>
      <c r="G130" s="9"/>
    </row>
    <row r="131" spans="1:7" ht="15.75">
      <c r="A131" s="1"/>
      <c r="B131" s="1"/>
      <c r="C131" s="1"/>
      <c r="D131" s="1"/>
      <c r="E131" s="1"/>
      <c r="F131" s="2"/>
      <c r="G131" s="9"/>
    </row>
    <row r="132" spans="1:7" ht="15.75">
      <c r="A132" s="1"/>
      <c r="B132" s="1"/>
      <c r="C132" s="1"/>
      <c r="D132" s="1"/>
      <c r="E132" s="1"/>
      <c r="F132" s="2"/>
      <c r="G132" s="9"/>
    </row>
    <row r="133" spans="1:7" ht="15.75">
      <c r="A133" s="1"/>
      <c r="B133" s="1"/>
      <c r="C133" s="1"/>
      <c r="D133" s="1"/>
      <c r="E133" s="1"/>
      <c r="F133" s="2"/>
      <c r="G133" s="9"/>
    </row>
    <row r="134" spans="1:7" ht="15.75">
      <c r="A134" s="1"/>
      <c r="B134" s="1"/>
      <c r="C134" s="1"/>
      <c r="D134" s="1"/>
      <c r="E134" s="1"/>
      <c r="F134" s="2"/>
      <c r="G134" s="9"/>
    </row>
    <row r="135" spans="1:7" ht="15.75">
      <c r="A135" s="1"/>
      <c r="B135" s="1"/>
      <c r="C135" s="1"/>
      <c r="D135" s="1"/>
      <c r="E135" s="1"/>
      <c r="F135" s="2"/>
      <c r="G135" s="9"/>
    </row>
    <row r="136" spans="1:7" ht="15.75">
      <c r="A136" s="1"/>
      <c r="B136" s="1"/>
      <c r="C136" s="1"/>
      <c r="D136" s="1"/>
      <c r="E136" s="1"/>
      <c r="F136" s="2"/>
      <c r="G136" s="9"/>
    </row>
    <row r="137" spans="1:7" ht="15.75">
      <c r="A137" s="1"/>
      <c r="B137" s="1"/>
      <c r="C137" s="1"/>
      <c r="D137" s="1"/>
      <c r="E137" s="1"/>
      <c r="F137" s="2"/>
      <c r="G137" s="9"/>
    </row>
    <row r="138" spans="1:7" ht="15.75">
      <c r="A138" s="1"/>
      <c r="B138" s="1"/>
      <c r="C138" s="1"/>
      <c r="D138" s="1"/>
      <c r="E138" s="1"/>
      <c r="F138" s="2"/>
      <c r="G138" s="9"/>
    </row>
    <row r="139" spans="1:7" ht="15.75">
      <c r="A139" s="1"/>
      <c r="B139" s="1"/>
      <c r="C139" s="1"/>
      <c r="D139" s="1"/>
      <c r="E139" s="1"/>
      <c r="F139" s="2"/>
      <c r="G139" s="9"/>
    </row>
    <row r="140" spans="1:7" ht="12.75" customHeight="1">
      <c r="A140" s="1"/>
      <c r="B140" s="1"/>
      <c r="C140" s="1"/>
      <c r="D140" s="1"/>
      <c r="E140" s="1"/>
      <c r="F140" s="2"/>
      <c r="G140" s="9"/>
    </row>
    <row r="141" spans="1:7" ht="15.75">
      <c r="A141" s="1"/>
      <c r="B141" s="1"/>
      <c r="C141" s="1"/>
      <c r="D141" s="1"/>
      <c r="E141" s="1"/>
      <c r="F141" s="2"/>
      <c r="G141" s="9"/>
    </row>
    <row r="142" spans="1:7" ht="15.75">
      <c r="A142" s="1"/>
      <c r="B142" s="1"/>
      <c r="C142" s="1"/>
      <c r="D142" s="1"/>
      <c r="E142" s="1"/>
      <c r="F142" s="2"/>
      <c r="G142" s="9"/>
    </row>
    <row r="143" spans="1:7" ht="15" customHeight="1">
      <c r="A143" s="1"/>
      <c r="B143" s="1"/>
      <c r="C143" s="1"/>
      <c r="D143" s="1"/>
      <c r="E143" s="1"/>
      <c r="F143" s="2"/>
      <c r="G143" s="9"/>
    </row>
    <row r="144" spans="1:7" ht="15.75">
      <c r="A144" s="1"/>
      <c r="B144" s="1"/>
      <c r="C144" s="1"/>
      <c r="D144" s="1"/>
      <c r="E144" s="1"/>
      <c r="F144" s="2"/>
      <c r="G144" s="9"/>
    </row>
    <row r="145" spans="1:7" ht="15.75">
      <c r="A145" s="1"/>
      <c r="B145" s="1"/>
      <c r="C145" s="1"/>
      <c r="D145" s="1"/>
      <c r="E145" s="1"/>
      <c r="F145" s="2"/>
      <c r="G145" s="9"/>
    </row>
    <row r="146" spans="1:7" ht="15.75">
      <c r="A146" s="1"/>
      <c r="B146" s="1"/>
      <c r="C146" s="1"/>
      <c r="D146" s="1"/>
      <c r="E146" s="1"/>
      <c r="F146" s="2"/>
      <c r="G146" s="9"/>
    </row>
    <row r="147" spans="1:7" ht="15.75">
      <c r="A147" s="1"/>
      <c r="B147" s="1"/>
      <c r="C147" s="1"/>
      <c r="D147" s="1"/>
      <c r="E147" s="1"/>
      <c r="F147" s="2"/>
      <c r="G147" s="9"/>
    </row>
    <row r="148" spans="1:7" ht="15.75">
      <c r="A148" s="1"/>
      <c r="B148" s="1"/>
      <c r="C148" s="1"/>
      <c r="D148" s="1"/>
      <c r="E148" s="1"/>
      <c r="F148" s="2"/>
      <c r="G148" s="9"/>
    </row>
    <row r="149" spans="1:7" ht="15.75">
      <c r="A149" s="1"/>
      <c r="B149" s="1"/>
      <c r="C149" s="1"/>
      <c r="D149" s="1"/>
      <c r="E149" s="1"/>
      <c r="F149" s="2"/>
      <c r="G149" s="9"/>
    </row>
    <row r="150" spans="1:7" ht="15.75">
      <c r="A150" s="1"/>
      <c r="B150" s="1"/>
      <c r="C150" s="1"/>
      <c r="D150" s="1"/>
      <c r="E150" s="1"/>
      <c r="F150" s="2"/>
      <c r="G150" s="9"/>
    </row>
    <row r="151" spans="1:7" ht="15.75">
      <c r="A151" s="1"/>
      <c r="B151" s="1"/>
      <c r="C151" s="1"/>
      <c r="D151" s="1"/>
      <c r="E151" s="1"/>
      <c r="F151" s="2"/>
      <c r="G151" s="9"/>
    </row>
    <row r="152" spans="1:7" ht="15.75">
      <c r="A152" s="1"/>
      <c r="B152" s="1"/>
      <c r="C152" s="1"/>
      <c r="D152" s="1"/>
      <c r="E152" s="1"/>
      <c r="F152" s="2"/>
      <c r="G152" s="9"/>
    </row>
    <row r="153" spans="1:7" ht="15.75">
      <c r="A153" s="1"/>
      <c r="B153" s="1"/>
      <c r="C153" s="1"/>
      <c r="D153" s="1"/>
      <c r="E153" s="1"/>
      <c r="F153" s="2"/>
      <c r="G153" s="9"/>
    </row>
    <row r="154" spans="1:7" ht="15.75">
      <c r="A154" s="1"/>
      <c r="B154" s="1"/>
      <c r="C154" s="1"/>
      <c r="D154" s="1"/>
      <c r="E154" s="1"/>
      <c r="F154" s="2"/>
      <c r="G154" s="9"/>
    </row>
    <row r="155" spans="1:7" ht="15.75">
      <c r="A155" s="1"/>
      <c r="B155" s="1"/>
      <c r="C155" s="1"/>
      <c r="D155" s="1"/>
      <c r="E155" s="1"/>
      <c r="F155" s="2"/>
      <c r="G155" s="9"/>
    </row>
    <row r="156" spans="1:7" ht="15.75">
      <c r="A156" s="1"/>
      <c r="B156" s="1"/>
      <c r="C156" s="1"/>
      <c r="D156" s="1"/>
      <c r="E156" s="1"/>
      <c r="F156" s="2"/>
      <c r="G156" s="9"/>
    </row>
    <row r="157" spans="1:7" ht="15.75">
      <c r="A157" s="1"/>
      <c r="B157" s="1"/>
      <c r="C157" s="1"/>
      <c r="D157" s="1"/>
      <c r="E157" s="1"/>
      <c r="F157" s="2"/>
      <c r="G157" s="9"/>
    </row>
    <row r="158" spans="1:7" ht="15.75">
      <c r="A158" s="1"/>
      <c r="B158" s="1"/>
      <c r="C158" s="1"/>
      <c r="D158" s="1"/>
      <c r="E158" s="1"/>
      <c r="F158" s="2"/>
      <c r="G158" s="9"/>
    </row>
    <row r="159" spans="1:7" ht="15.75">
      <c r="A159" s="1"/>
      <c r="B159" s="1"/>
      <c r="C159" s="1"/>
      <c r="D159" s="1"/>
      <c r="E159" s="1"/>
      <c r="F159" s="2"/>
      <c r="G159" s="9"/>
    </row>
    <row r="160" spans="1:7" ht="15.75">
      <c r="A160" s="1"/>
      <c r="B160" s="1"/>
      <c r="C160" s="1"/>
      <c r="D160" s="1"/>
      <c r="E160" s="1"/>
      <c r="F160" s="2"/>
      <c r="G160" s="9"/>
    </row>
    <row r="161" spans="1:7" ht="15.75">
      <c r="A161" s="1"/>
      <c r="B161" s="1"/>
      <c r="C161" s="1"/>
      <c r="D161" s="1"/>
      <c r="E161" s="1"/>
      <c r="F161" s="2"/>
      <c r="G161" s="9"/>
    </row>
    <row r="162" spans="1:7" ht="15.75">
      <c r="A162" s="1"/>
      <c r="B162" s="1"/>
      <c r="C162" s="1"/>
      <c r="D162" s="1"/>
      <c r="E162" s="1"/>
      <c r="F162" s="2"/>
      <c r="G162" s="9"/>
    </row>
    <row r="163" spans="1:7" ht="15.75">
      <c r="A163" s="1"/>
      <c r="B163" s="1"/>
      <c r="C163" s="1"/>
      <c r="D163" s="1"/>
      <c r="E163" s="1"/>
      <c r="F163" s="2"/>
      <c r="G163" s="9"/>
    </row>
    <row r="164" spans="1:7" ht="15.75">
      <c r="A164" s="1"/>
      <c r="B164" s="1"/>
      <c r="C164" s="1"/>
      <c r="D164" s="1"/>
      <c r="E164" s="1"/>
      <c r="F164" s="2"/>
      <c r="G164" s="9"/>
    </row>
    <row r="165" spans="1:7" ht="15.75">
      <c r="A165" s="1"/>
      <c r="B165" s="1"/>
      <c r="C165" s="1"/>
      <c r="D165" s="1"/>
      <c r="E165" s="1"/>
      <c r="F165" s="2"/>
      <c r="G165" s="9"/>
    </row>
    <row r="166" spans="1:7" ht="15.75">
      <c r="A166" s="1"/>
      <c r="B166" s="1"/>
      <c r="C166" s="1"/>
      <c r="D166" s="1"/>
      <c r="E166" s="1"/>
      <c r="F166" s="2"/>
      <c r="G166" s="9"/>
    </row>
    <row r="167" spans="1:7" ht="15.75">
      <c r="A167" s="1"/>
      <c r="B167" s="1"/>
      <c r="C167" s="1"/>
      <c r="D167" s="1"/>
      <c r="E167" s="1"/>
      <c r="F167" s="2"/>
      <c r="G167" s="9"/>
    </row>
    <row r="168" spans="1:7" ht="15.75">
      <c r="A168" s="1"/>
      <c r="B168" s="1"/>
      <c r="C168" s="1"/>
      <c r="D168" s="1"/>
      <c r="E168" s="1"/>
      <c r="F168" s="2"/>
      <c r="G168" s="9"/>
    </row>
    <row r="169" spans="1:7" ht="15.75">
      <c r="A169" s="1"/>
      <c r="B169" s="1"/>
      <c r="C169" s="1"/>
      <c r="D169" s="1"/>
      <c r="E169" s="1"/>
      <c r="F169" s="2"/>
      <c r="G169" s="9"/>
    </row>
    <row r="170" spans="1:7" ht="15.75">
      <c r="A170" s="1"/>
      <c r="B170" s="1"/>
      <c r="C170" s="1"/>
      <c r="D170" s="1"/>
      <c r="E170" s="1"/>
      <c r="F170" s="2"/>
      <c r="G170" s="9"/>
    </row>
    <row r="171" spans="1:7" ht="15.75">
      <c r="A171" s="1"/>
      <c r="B171" s="1"/>
      <c r="C171" s="1"/>
      <c r="D171" s="1"/>
      <c r="E171" s="1"/>
      <c r="F171" s="2"/>
      <c r="G171" s="9"/>
    </row>
    <row r="172" spans="1:7" ht="15.75">
      <c r="A172" s="1"/>
      <c r="B172" s="1"/>
      <c r="C172" s="1"/>
      <c r="D172" s="1"/>
      <c r="E172" s="1"/>
      <c r="F172" s="2"/>
      <c r="G172" s="9"/>
    </row>
    <row r="173" spans="1:7" ht="15.75">
      <c r="A173" s="1"/>
      <c r="B173" s="1"/>
      <c r="C173" s="1"/>
      <c r="D173" s="1"/>
      <c r="E173" s="1"/>
      <c r="F173" s="2"/>
      <c r="G173" s="9"/>
    </row>
    <row r="174" spans="1:7" ht="15.75">
      <c r="A174" s="1"/>
      <c r="B174" s="1"/>
      <c r="C174" s="1"/>
      <c r="D174" s="1"/>
      <c r="E174" s="1"/>
      <c r="F174" s="2"/>
      <c r="G174" s="9"/>
    </row>
    <row r="175" spans="1:7" ht="15.75">
      <c r="A175" s="1"/>
      <c r="B175" s="1"/>
      <c r="C175" s="1"/>
      <c r="D175" s="1"/>
      <c r="E175" s="1"/>
      <c r="F175" s="2"/>
      <c r="G175" s="9"/>
    </row>
    <row r="176" spans="1:7" ht="15.75">
      <c r="A176" s="1"/>
      <c r="B176" s="1"/>
      <c r="C176" s="1"/>
      <c r="D176" s="1"/>
      <c r="E176" s="1"/>
      <c r="F176" s="2"/>
      <c r="G176" s="9"/>
    </row>
    <row r="177" spans="1:7" ht="15.75">
      <c r="A177" s="1"/>
      <c r="B177" s="1"/>
      <c r="C177" s="1"/>
      <c r="D177" s="1"/>
      <c r="E177" s="1"/>
      <c r="F177" s="2"/>
      <c r="G177" s="9"/>
    </row>
    <row r="178" spans="1:7" ht="15.75">
      <c r="A178" s="1"/>
      <c r="B178" s="1"/>
      <c r="C178" s="1"/>
      <c r="D178" s="1"/>
      <c r="E178" s="1"/>
      <c r="F178" s="2"/>
      <c r="G178" s="9"/>
    </row>
    <row r="179" spans="1:7" ht="15.75">
      <c r="A179" s="1"/>
      <c r="B179" s="1"/>
      <c r="C179" s="1"/>
      <c r="D179" s="1"/>
      <c r="E179" s="1"/>
      <c r="F179" s="2"/>
      <c r="G179" s="9"/>
    </row>
    <row r="180" spans="1:7" ht="15.75">
      <c r="A180" s="1"/>
      <c r="B180" s="1"/>
      <c r="C180" s="1"/>
      <c r="D180" s="1"/>
      <c r="E180" s="1"/>
      <c r="F180" s="2"/>
      <c r="G180" s="9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5.75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5.75">
      <c r="A195" s="1"/>
      <c r="B195" s="1"/>
      <c r="C195" s="1"/>
      <c r="D195" s="1"/>
      <c r="E195" s="1"/>
      <c r="F195" s="2"/>
    </row>
    <row r="196" spans="1:6" ht="15.75">
      <c r="A196" s="1"/>
      <c r="B196" s="1"/>
      <c r="C196" s="1"/>
      <c r="D196" s="1"/>
      <c r="E196" s="1"/>
      <c r="F196" s="2"/>
    </row>
    <row r="197" spans="1:6" ht="15.75">
      <c r="A197" s="1"/>
      <c r="B197" s="1"/>
      <c r="C197" s="1"/>
      <c r="D197" s="1"/>
      <c r="E197" s="1"/>
      <c r="F197" s="2"/>
    </row>
    <row r="198" spans="1:6" ht="15.75">
      <c r="A198" s="1"/>
      <c r="B198" s="1"/>
      <c r="C198" s="1"/>
      <c r="D198" s="1"/>
      <c r="E198" s="1"/>
      <c r="F198" s="2"/>
    </row>
    <row r="199" spans="1:6" ht="15.75">
      <c r="A199" s="1"/>
      <c r="B199" s="1"/>
      <c r="C199" s="1"/>
      <c r="D199" s="1"/>
      <c r="E199" s="1"/>
      <c r="F199" s="2"/>
    </row>
    <row r="200" spans="1:6" ht="15.75">
      <c r="A200" s="1"/>
      <c r="B200" s="1"/>
      <c r="C200" s="1"/>
      <c r="D200" s="1"/>
      <c r="E200" s="1"/>
      <c r="F200" s="2"/>
    </row>
    <row r="201" spans="1:6" ht="15.75">
      <c r="A201" s="1"/>
      <c r="B201" s="1"/>
      <c r="C201" s="1"/>
      <c r="D201" s="1"/>
      <c r="E201" s="1"/>
      <c r="F201" s="2"/>
    </row>
    <row r="202" spans="1:6" ht="14.25" customHeight="1">
      <c r="A202" s="1"/>
      <c r="B202" s="1"/>
      <c r="C202" s="1"/>
      <c r="D202" s="1"/>
      <c r="E202" s="1"/>
      <c r="F202" s="2"/>
    </row>
    <row r="203" spans="1:6" ht="15.75">
      <c r="A203" s="1"/>
      <c r="B203" s="1"/>
      <c r="C203" s="1"/>
      <c r="D203" s="1"/>
      <c r="E203" s="1"/>
      <c r="F203" s="2"/>
    </row>
    <row r="204" spans="1:6" ht="15.75">
      <c r="A204" s="1"/>
      <c r="B204" s="1"/>
      <c r="C204" s="1"/>
      <c r="D204" s="1"/>
      <c r="E204" s="1"/>
      <c r="F204" s="2"/>
    </row>
    <row r="205" spans="1:6" ht="15.75">
      <c r="A205" s="1"/>
      <c r="B205" s="1"/>
      <c r="C205" s="1"/>
      <c r="D205" s="1"/>
      <c r="E205" s="1"/>
      <c r="F205" s="2"/>
    </row>
    <row r="206" spans="1:6" ht="15.75">
      <c r="A206" s="1"/>
      <c r="B206" s="1"/>
      <c r="C206" s="1"/>
      <c r="D206" s="1"/>
      <c r="E206" s="1"/>
      <c r="F206" s="2"/>
    </row>
    <row r="207" spans="1:6" ht="15.75">
      <c r="A207" s="1"/>
      <c r="B207" s="1"/>
      <c r="C207" s="1"/>
      <c r="D207" s="1"/>
      <c r="E207" s="1"/>
      <c r="F207" s="2"/>
    </row>
    <row r="208" spans="1:6" ht="12.75" customHeight="1">
      <c r="A208" s="1"/>
      <c r="B208" s="1"/>
      <c r="C208" s="1"/>
      <c r="D208" s="1"/>
      <c r="E208" s="1"/>
      <c r="F208" s="2"/>
    </row>
    <row r="209" spans="1:6" ht="15" customHeight="1">
      <c r="A209" s="1"/>
      <c r="B209" s="1"/>
      <c r="C209" s="1"/>
      <c r="D209" s="1"/>
      <c r="E209" s="1"/>
      <c r="F209" s="2"/>
    </row>
    <row r="210" spans="1:6" ht="15" customHeight="1">
      <c r="A210" s="1"/>
      <c r="B210" s="1"/>
      <c r="C210" s="1"/>
      <c r="D210" s="1"/>
      <c r="E210" s="1"/>
      <c r="F210" s="2"/>
    </row>
    <row r="211" spans="1:6" ht="7.5" customHeight="1">
      <c r="A211" s="1"/>
      <c r="B211" s="1"/>
      <c r="C211" s="1"/>
      <c r="D211" s="1"/>
      <c r="E211" s="1"/>
      <c r="F211" s="2"/>
    </row>
    <row r="212" spans="1:6" ht="15.75">
      <c r="A212" s="53"/>
      <c r="B212" s="1"/>
      <c r="C212" s="1"/>
      <c r="D212" s="1"/>
      <c r="E212" s="1"/>
      <c r="F212" s="54"/>
    </row>
    <row r="213" spans="1:6" ht="9" customHeight="1">
      <c r="A213" s="9"/>
      <c r="B213" s="9"/>
      <c r="C213" s="9"/>
      <c r="D213" s="9"/>
      <c r="E213" s="9"/>
      <c r="F213" s="9"/>
    </row>
    <row r="216" ht="15.75">
      <c r="G216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6.5" customHeight="1">
      <c r="A261" s="1"/>
      <c r="B261" s="1"/>
      <c r="C261" s="1"/>
      <c r="D261" s="1"/>
      <c r="E261" s="1"/>
      <c r="F261" s="2"/>
      <c r="G261" s="9"/>
    </row>
    <row r="262" spans="1:7" ht="16.5" customHeight="1">
      <c r="A262" s="1"/>
      <c r="B262" s="1"/>
      <c r="C262" s="1"/>
      <c r="D262" s="1"/>
      <c r="E262" s="1"/>
      <c r="F262" s="2"/>
      <c r="G262" s="9"/>
    </row>
    <row r="263" spans="1:7" ht="16.5" customHeight="1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9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5.75">
      <c r="A320" s="1"/>
      <c r="B320" s="1"/>
      <c r="C320" s="1"/>
      <c r="D320" s="1"/>
      <c r="E320" s="1"/>
      <c r="F320" s="2"/>
      <c r="G320" s="9"/>
    </row>
    <row r="321" spans="1:7" ht="15.75">
      <c r="A321" s="1"/>
      <c r="B321" s="1"/>
      <c r="C321" s="1"/>
      <c r="D321" s="1"/>
      <c r="E321" s="1"/>
      <c r="F321" s="2"/>
      <c r="G321" s="9"/>
    </row>
    <row r="322" spans="1:7" ht="15.75">
      <c r="A322" s="1"/>
      <c r="B322" s="1"/>
      <c r="C322" s="1"/>
      <c r="D322" s="1"/>
      <c r="E322" s="1"/>
      <c r="F322" s="2"/>
      <c r="G322" s="9"/>
    </row>
    <row r="323" spans="1:7" ht="15.75">
      <c r="A323" s="1"/>
      <c r="B323" s="1"/>
      <c r="C323" s="1"/>
      <c r="D323" s="1"/>
      <c r="E323" s="1"/>
      <c r="F323" s="2"/>
      <c r="G323" s="9"/>
    </row>
    <row r="324" spans="1:7" ht="15.75">
      <c r="A324" s="1"/>
      <c r="B324" s="1"/>
      <c r="C324" s="1"/>
      <c r="D324" s="1"/>
      <c r="E324" s="1"/>
      <c r="F324" s="2"/>
      <c r="G324" s="9"/>
    </row>
    <row r="325" spans="1:7" ht="15.75">
      <c r="A325" s="1"/>
      <c r="B325" s="1"/>
      <c r="C325" s="1"/>
      <c r="D325" s="1"/>
      <c r="E325" s="1"/>
      <c r="F325" s="2"/>
      <c r="G325" s="9"/>
    </row>
    <row r="326" spans="1:7" ht="15.75">
      <c r="A326" s="1"/>
      <c r="B326" s="1"/>
      <c r="C326" s="1"/>
      <c r="D326" s="1"/>
      <c r="E326" s="1"/>
      <c r="F326" s="2"/>
      <c r="G326" s="9"/>
    </row>
    <row r="327" spans="1:7" ht="15.75">
      <c r="A327" s="1"/>
      <c r="B327" s="1"/>
      <c r="C327" s="1"/>
      <c r="D327" s="1"/>
      <c r="E327" s="1"/>
      <c r="F327" s="2"/>
      <c r="G327" s="9"/>
    </row>
    <row r="328" spans="1:7" ht="15.75">
      <c r="A328" s="1"/>
      <c r="B328" s="1"/>
      <c r="C328" s="1"/>
      <c r="D328" s="1"/>
      <c r="E328" s="1"/>
      <c r="F328" s="2"/>
      <c r="G328" s="9"/>
    </row>
    <row r="329" spans="1:7" ht="15.75">
      <c r="A329" s="1"/>
      <c r="B329" s="1"/>
      <c r="C329" s="1"/>
      <c r="D329" s="1"/>
      <c r="E329" s="1"/>
      <c r="F329" s="2"/>
      <c r="G329" s="9"/>
    </row>
    <row r="330" spans="1:7" ht="15.75">
      <c r="A330" s="1"/>
      <c r="B330" s="1"/>
      <c r="C330" s="1"/>
      <c r="D330" s="1"/>
      <c r="E330" s="1"/>
      <c r="F330" s="2"/>
      <c r="G330" s="9"/>
    </row>
    <row r="331" spans="1:7" ht="18" customHeight="1">
      <c r="A331" s="1"/>
      <c r="B331" s="1"/>
      <c r="C331" s="1"/>
      <c r="D331" s="1"/>
      <c r="E331" s="1"/>
      <c r="F331" s="2"/>
      <c r="G331" s="9"/>
    </row>
    <row r="332" spans="1:7" ht="15.75" customHeight="1">
      <c r="A332" s="1"/>
      <c r="B332" s="1"/>
      <c r="C332" s="1"/>
      <c r="D332" s="1"/>
      <c r="E332" s="1"/>
      <c r="F332" s="2"/>
      <c r="G332" s="9"/>
    </row>
    <row r="333" spans="1:7" ht="15.75">
      <c r="A333" s="53"/>
      <c r="B333" s="1"/>
      <c r="C333" s="1"/>
      <c r="D333" s="1"/>
      <c r="E333" s="1"/>
      <c r="F333" s="54"/>
      <c r="G333" s="9"/>
    </row>
    <row r="334" spans="1:7" ht="15.75">
      <c r="A334" s="1"/>
      <c r="B334" s="1"/>
      <c r="C334" s="1"/>
      <c r="D334" s="1"/>
      <c r="E334" s="1"/>
      <c r="F334" s="1"/>
      <c r="G334" s="9"/>
    </row>
    <row r="337" spans="1:7" ht="15.75">
      <c r="A337" s="9"/>
      <c r="B337" s="9"/>
      <c r="C337" s="9"/>
      <c r="D337" s="9"/>
      <c r="E337" s="9"/>
      <c r="F337" s="9"/>
      <c r="G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7:14" ht="15.75"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7:14" ht="15.75">
      <c r="G408" s="9"/>
      <c r="H408" s="9"/>
      <c r="I408" s="9"/>
      <c r="J408" s="9"/>
      <c r="K408" s="9"/>
      <c r="L408" s="9"/>
      <c r="M408" s="9"/>
      <c r="N408" s="9"/>
    </row>
    <row r="409" spans="7:14" ht="15.75">
      <c r="G409" s="9"/>
      <c r="H409" s="9"/>
      <c r="I409" s="9"/>
      <c r="J409" s="9"/>
      <c r="K409" s="9"/>
      <c r="L409" s="9"/>
      <c r="M409" s="9"/>
      <c r="N409" s="9"/>
    </row>
    <row r="410" spans="7:14" ht="15.75"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</sheetData>
  <sheetProtection/>
  <mergeCells count="8">
    <mergeCell ref="A36:A38"/>
    <mergeCell ref="B6:C6"/>
    <mergeCell ref="D6:E6"/>
    <mergeCell ref="A9:A12"/>
    <mergeCell ref="A15:A18"/>
    <mergeCell ref="A25:A31"/>
    <mergeCell ref="A34:A35"/>
    <mergeCell ref="A20:A23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60" r:id="rId1"/>
  <headerFooter alignWithMargins="0">
    <oddHeader>&amp;R&amp;16A költségvetési rendelettervezet 5/a sz.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N526"/>
  <sheetViews>
    <sheetView view="pageBreakPreview" zoomScale="75" zoomScaleNormal="69" zoomScaleSheetLayoutView="75" zoomScalePageLayoutView="0" workbookViewId="0" topLeftCell="A4">
      <selection activeCell="B53" sqref="B53"/>
    </sheetView>
  </sheetViews>
  <sheetFormatPr defaultColWidth="8.796875" defaultRowHeight="15"/>
  <cols>
    <col min="1" max="1" width="62" style="6" customWidth="1"/>
    <col min="2" max="2" width="46.8984375" style="6" customWidth="1"/>
    <col min="3" max="3" width="26" style="6" customWidth="1"/>
    <col min="4" max="4" width="62.5" style="6" bestFit="1" customWidth="1"/>
    <col min="5" max="5" width="14.5" style="6" customWidth="1"/>
    <col min="6" max="6" width="13.8984375" style="6" customWidth="1"/>
    <col min="7" max="16384" width="9" style="6" customWidth="1"/>
  </cols>
  <sheetData>
    <row r="3" spans="1:6" ht="20.25">
      <c r="A3" s="3" t="s">
        <v>22</v>
      </c>
      <c r="B3" s="4"/>
      <c r="C3" s="4"/>
      <c r="D3" s="4"/>
      <c r="E3" s="4"/>
      <c r="F3" s="5"/>
    </row>
    <row r="4" spans="1:10" ht="24.75" customHeight="1" thickBot="1">
      <c r="A4" s="7"/>
      <c r="B4" s="5"/>
      <c r="C4" s="5"/>
      <c r="D4" s="5"/>
      <c r="E4" s="5"/>
      <c r="F4" s="8"/>
      <c r="G4" s="9"/>
      <c r="H4" s="9"/>
      <c r="I4" s="9"/>
      <c r="J4" s="9"/>
    </row>
    <row r="5" spans="1:10" ht="8.25" customHeight="1">
      <c r="A5" s="10"/>
      <c r="B5" s="11"/>
      <c r="C5" s="12"/>
      <c r="D5" s="11"/>
      <c r="E5" s="12"/>
      <c r="F5" s="9"/>
      <c r="G5" s="9"/>
      <c r="H5" s="9"/>
      <c r="I5" s="9"/>
      <c r="J5" s="9"/>
    </row>
    <row r="6" spans="1:10" ht="16.5" customHeight="1">
      <c r="A6" s="13" t="s">
        <v>0</v>
      </c>
      <c r="B6" s="97" t="s">
        <v>4</v>
      </c>
      <c r="C6" s="98"/>
      <c r="D6" s="97" t="s">
        <v>7</v>
      </c>
      <c r="E6" s="98"/>
      <c r="F6" s="15"/>
      <c r="G6" s="9"/>
      <c r="H6" s="9"/>
      <c r="I6" s="9"/>
      <c r="J6" s="9"/>
    </row>
    <row r="7" spans="1:10" ht="15.75">
      <c r="A7" s="16"/>
      <c r="B7" s="17" t="s">
        <v>5</v>
      </c>
      <c r="C7" s="14" t="s">
        <v>2</v>
      </c>
      <c r="D7" s="17" t="s">
        <v>5</v>
      </c>
      <c r="E7" s="14" t="s">
        <v>2</v>
      </c>
      <c r="F7" s="15"/>
      <c r="G7" s="9"/>
      <c r="H7" s="9"/>
      <c r="I7" s="9"/>
      <c r="J7" s="9"/>
    </row>
    <row r="8" spans="1:10" ht="16.5" thickBot="1">
      <c r="A8" s="18"/>
      <c r="B8" s="19"/>
      <c r="C8" s="20" t="s">
        <v>1</v>
      </c>
      <c r="D8" s="21"/>
      <c r="E8" s="20" t="s">
        <v>6</v>
      </c>
      <c r="F8" s="15"/>
      <c r="G8" s="9"/>
      <c r="H8" s="9"/>
      <c r="I8" s="9"/>
      <c r="J8" s="9"/>
    </row>
    <row r="9" spans="1:10" ht="21" customHeight="1">
      <c r="A9" s="102" t="s">
        <v>14</v>
      </c>
      <c r="B9" s="55" t="s">
        <v>26</v>
      </c>
      <c r="C9" s="57">
        <f>56202-51664</f>
        <v>4538</v>
      </c>
      <c r="D9" s="55" t="s">
        <v>31</v>
      </c>
      <c r="E9" s="57">
        <v>38220</v>
      </c>
      <c r="F9" s="25"/>
      <c r="G9" s="9"/>
      <c r="H9" s="9"/>
      <c r="I9" s="9"/>
      <c r="J9" s="9"/>
    </row>
    <row r="10" spans="1:10" ht="31.5">
      <c r="A10" s="100"/>
      <c r="B10" s="58" t="s">
        <v>28</v>
      </c>
      <c r="C10" s="67">
        <v>40375</v>
      </c>
      <c r="D10" s="35"/>
      <c r="E10" s="59"/>
      <c r="F10" s="25"/>
      <c r="G10" s="9"/>
      <c r="H10" s="9"/>
      <c r="I10" s="9"/>
      <c r="J10" s="9"/>
    </row>
    <row r="11" spans="1:10" ht="15.75">
      <c r="A11" s="100"/>
      <c r="B11" s="58" t="s">
        <v>63</v>
      </c>
      <c r="C11" s="67">
        <v>19796</v>
      </c>
      <c r="D11" s="35"/>
      <c r="E11" s="59"/>
      <c r="F11" s="25"/>
      <c r="G11" s="9"/>
      <c r="H11" s="9"/>
      <c r="I11" s="9"/>
      <c r="J11" s="9"/>
    </row>
    <row r="12" spans="1:10" ht="15.75">
      <c r="A12" s="100"/>
      <c r="B12" s="58" t="s">
        <v>43</v>
      </c>
      <c r="C12" s="67">
        <v>11755</v>
      </c>
      <c r="D12" s="35"/>
      <c r="E12" s="59"/>
      <c r="F12" s="25"/>
      <c r="G12" s="9"/>
      <c r="H12" s="9"/>
      <c r="I12" s="9"/>
      <c r="J12" s="9"/>
    </row>
    <row r="13" spans="1:10" ht="15.75">
      <c r="A13" s="101"/>
      <c r="B13" s="60" t="s">
        <v>27</v>
      </c>
      <c r="C13" s="61">
        <f>SUM(C9:C12)</f>
        <v>76464</v>
      </c>
      <c r="D13" s="45"/>
      <c r="E13" s="66"/>
      <c r="F13" s="25"/>
      <c r="G13" s="9"/>
      <c r="H13" s="9"/>
      <c r="I13" s="9"/>
      <c r="J13" s="9"/>
    </row>
    <row r="14" spans="1:10" ht="21" customHeight="1">
      <c r="A14" s="99" t="s">
        <v>15</v>
      </c>
      <c r="B14" s="86" t="s">
        <v>43</v>
      </c>
      <c r="C14" s="94">
        <v>8042</v>
      </c>
      <c r="D14" s="88" t="s">
        <v>54</v>
      </c>
      <c r="E14" s="89">
        <v>150</v>
      </c>
      <c r="F14" s="25"/>
      <c r="G14" s="9"/>
      <c r="H14" s="9"/>
      <c r="I14" s="9"/>
      <c r="J14" s="9"/>
    </row>
    <row r="15" spans="1:10" ht="21" customHeight="1">
      <c r="A15" s="100"/>
      <c r="B15" s="58" t="s">
        <v>56</v>
      </c>
      <c r="C15" s="95">
        <v>2100</v>
      </c>
      <c r="D15" s="91" t="s">
        <v>55</v>
      </c>
      <c r="E15" s="92">
        <v>7199</v>
      </c>
      <c r="F15" s="25"/>
      <c r="G15" s="9"/>
      <c r="H15" s="9"/>
      <c r="I15" s="9"/>
      <c r="J15" s="9"/>
    </row>
    <row r="16" spans="1:10" ht="21" customHeight="1">
      <c r="A16" s="100"/>
      <c r="B16" s="58"/>
      <c r="C16" s="90"/>
      <c r="D16" s="91" t="s">
        <v>56</v>
      </c>
      <c r="E16" s="92">
        <v>2800</v>
      </c>
      <c r="F16" s="25"/>
      <c r="G16" s="9"/>
      <c r="H16" s="9"/>
      <c r="I16" s="9"/>
      <c r="J16" s="9"/>
    </row>
    <row r="17" spans="1:10" ht="21" customHeight="1">
      <c r="A17" s="101"/>
      <c r="B17" s="93" t="s">
        <v>27</v>
      </c>
      <c r="C17" s="85">
        <f>SUM(C14:C16)</f>
        <v>10142</v>
      </c>
      <c r="D17" s="87" t="s">
        <v>9</v>
      </c>
      <c r="E17" s="85">
        <f>SUM(E14:E16)</f>
        <v>10149</v>
      </c>
      <c r="F17" s="25"/>
      <c r="G17" s="9"/>
      <c r="H17" s="9"/>
      <c r="I17" s="9"/>
      <c r="J17" s="9"/>
    </row>
    <row r="18" spans="1:10" ht="21" customHeight="1">
      <c r="A18" s="26" t="s">
        <v>16</v>
      </c>
      <c r="B18" s="78" t="s">
        <v>43</v>
      </c>
      <c r="C18" s="79">
        <v>2371</v>
      </c>
      <c r="D18" s="27" t="s">
        <v>32</v>
      </c>
      <c r="E18" s="28">
        <v>1677</v>
      </c>
      <c r="F18" s="25"/>
      <c r="G18" s="9"/>
      <c r="H18" s="9"/>
      <c r="I18" s="9"/>
      <c r="J18" s="9"/>
    </row>
    <row r="19" spans="1:10" ht="21" customHeight="1">
      <c r="A19" s="99" t="s">
        <v>8</v>
      </c>
      <c r="B19" s="32" t="s">
        <v>47</v>
      </c>
      <c r="C19" s="33">
        <v>555538</v>
      </c>
      <c r="D19" s="32" t="s">
        <v>23</v>
      </c>
      <c r="E19" s="33">
        <v>65000</v>
      </c>
      <c r="F19" s="25"/>
      <c r="G19" s="9"/>
      <c r="H19" s="9"/>
      <c r="I19" s="9"/>
      <c r="J19" s="9"/>
    </row>
    <row r="20" spans="1:10" ht="18.75" customHeight="1">
      <c r="A20" s="100"/>
      <c r="B20" s="35"/>
      <c r="C20" s="36"/>
      <c r="D20" s="35" t="s">
        <v>24</v>
      </c>
      <c r="E20" s="36">
        <v>5000</v>
      </c>
      <c r="F20" s="25"/>
      <c r="G20" s="9"/>
      <c r="H20" s="9"/>
      <c r="I20" s="9"/>
      <c r="J20" s="9"/>
    </row>
    <row r="21" spans="1:10" ht="18.75" customHeight="1">
      <c r="A21" s="100"/>
      <c r="B21" s="35"/>
      <c r="C21" s="36"/>
      <c r="D21" s="35" t="s">
        <v>25</v>
      </c>
      <c r="E21" s="36">
        <v>10000</v>
      </c>
      <c r="F21" s="25"/>
      <c r="G21" s="9"/>
      <c r="H21" s="9"/>
      <c r="I21" s="9"/>
      <c r="J21" s="9"/>
    </row>
    <row r="22" spans="1:10" ht="18.75" customHeight="1">
      <c r="A22" s="101"/>
      <c r="B22" s="38"/>
      <c r="C22" s="39"/>
      <c r="D22" s="38" t="s">
        <v>9</v>
      </c>
      <c r="E22" s="39">
        <f>SUM(E19:E21)</f>
        <v>80000</v>
      </c>
      <c r="F22" s="25"/>
      <c r="G22" s="9"/>
      <c r="H22" s="9"/>
      <c r="I22" s="9"/>
      <c r="J22" s="9"/>
    </row>
    <row r="23" spans="1:10" ht="21" customHeight="1">
      <c r="A23" s="26" t="s">
        <v>10</v>
      </c>
      <c r="B23" s="27"/>
      <c r="C23" s="40"/>
      <c r="D23" s="41" t="s">
        <v>53</v>
      </c>
      <c r="E23" s="79">
        <v>5478</v>
      </c>
      <c r="F23" s="25"/>
      <c r="G23" s="9"/>
      <c r="H23" s="9"/>
      <c r="I23" s="9"/>
      <c r="J23" s="9"/>
    </row>
    <row r="24" spans="1:7" ht="21" customHeight="1">
      <c r="A24" s="99" t="s">
        <v>11</v>
      </c>
      <c r="B24" s="32" t="s">
        <v>44</v>
      </c>
      <c r="C24" s="82">
        <f>5937+91168</f>
        <v>97105</v>
      </c>
      <c r="D24" s="80" t="s">
        <v>35</v>
      </c>
      <c r="E24" s="70">
        <v>673</v>
      </c>
      <c r="F24" s="2"/>
      <c r="G24" s="9"/>
    </row>
    <row r="25" spans="1:7" ht="21" customHeight="1">
      <c r="A25" s="100"/>
      <c r="B25" s="35"/>
      <c r="C25" s="83"/>
      <c r="D25" s="81" t="s">
        <v>45</v>
      </c>
      <c r="E25" s="59">
        <v>459</v>
      </c>
      <c r="F25" s="2"/>
      <c r="G25" s="9"/>
    </row>
    <row r="26" spans="1:7" ht="21" customHeight="1">
      <c r="A26" s="100"/>
      <c r="B26" s="35"/>
      <c r="C26" s="83"/>
      <c r="D26" s="81" t="s">
        <v>62</v>
      </c>
      <c r="E26" s="59">
        <f>1009+157+96+37</f>
        <v>1299</v>
      </c>
      <c r="F26" s="2"/>
      <c r="G26" s="9"/>
    </row>
    <row r="27" spans="1:7" ht="21" customHeight="1">
      <c r="A27" s="100"/>
      <c r="B27" s="35"/>
      <c r="C27" s="69"/>
      <c r="D27" s="81" t="s">
        <v>57</v>
      </c>
      <c r="E27" s="59">
        <v>150</v>
      </c>
      <c r="F27" s="2"/>
      <c r="G27" s="9"/>
    </row>
    <row r="28" spans="1:7" ht="21" customHeight="1">
      <c r="A28" s="100"/>
      <c r="B28" s="35"/>
      <c r="C28" s="69"/>
      <c r="D28" s="81" t="s">
        <v>61</v>
      </c>
      <c r="E28" s="59">
        <f>498+827</f>
        <v>1325</v>
      </c>
      <c r="F28" s="2"/>
      <c r="G28" s="9"/>
    </row>
    <row r="29" spans="1:7" ht="21" customHeight="1">
      <c r="A29" s="100"/>
      <c r="B29" s="35"/>
      <c r="C29" s="69"/>
      <c r="D29" s="81" t="s">
        <v>59</v>
      </c>
      <c r="E29" s="59">
        <f>86+358+572</f>
        <v>1016</v>
      </c>
      <c r="F29" s="2"/>
      <c r="G29" s="9"/>
    </row>
    <row r="30" spans="1:7" ht="21" customHeight="1">
      <c r="A30" s="100"/>
      <c r="B30" s="35"/>
      <c r="C30" s="69"/>
      <c r="D30" s="81" t="s">
        <v>58</v>
      </c>
      <c r="E30" s="59">
        <v>300</v>
      </c>
      <c r="F30" s="2"/>
      <c r="G30" s="9"/>
    </row>
    <row r="31" spans="1:7" ht="21" customHeight="1">
      <c r="A31" s="100"/>
      <c r="B31" s="35"/>
      <c r="C31" s="69"/>
      <c r="D31" s="81" t="s">
        <v>60</v>
      </c>
      <c r="E31" s="59">
        <v>785</v>
      </c>
      <c r="F31" s="2"/>
      <c r="G31" s="9"/>
    </row>
    <row r="32" spans="1:7" ht="21" customHeight="1">
      <c r="A32" s="101"/>
      <c r="B32" s="45"/>
      <c r="C32" s="39"/>
      <c r="D32" s="84" t="s">
        <v>9</v>
      </c>
      <c r="E32" s="85">
        <f>SUM(E24:E31)</f>
        <v>6007</v>
      </c>
      <c r="F32" s="2"/>
      <c r="G32" s="9"/>
    </row>
    <row r="33" spans="1:7" ht="21" customHeight="1">
      <c r="A33" s="26" t="s">
        <v>21</v>
      </c>
      <c r="B33" s="27" t="s">
        <v>44</v>
      </c>
      <c r="C33" s="43">
        <v>59091</v>
      </c>
      <c r="D33" s="27" t="s">
        <v>49</v>
      </c>
      <c r="E33" s="79">
        <v>2440</v>
      </c>
      <c r="F33" s="2"/>
      <c r="G33" s="9"/>
    </row>
    <row r="34" spans="1:7" ht="31.5">
      <c r="A34" s="99" t="s">
        <v>19</v>
      </c>
      <c r="B34" s="73" t="s">
        <v>28</v>
      </c>
      <c r="C34" s="74">
        <v>17250</v>
      </c>
      <c r="D34" s="73" t="s">
        <v>36</v>
      </c>
      <c r="E34" s="33">
        <v>5590</v>
      </c>
      <c r="F34" s="2"/>
      <c r="G34" s="9"/>
    </row>
    <row r="35" spans="1:7" ht="15.75">
      <c r="A35" s="100"/>
      <c r="B35" s="75"/>
      <c r="C35" s="69"/>
      <c r="D35" s="75" t="s">
        <v>52</v>
      </c>
      <c r="E35" s="36">
        <f>9999+4675</f>
        <v>14674</v>
      </c>
      <c r="F35" s="2"/>
      <c r="G35" s="9"/>
    </row>
    <row r="36" spans="1:7" ht="15.75">
      <c r="A36" s="100"/>
      <c r="B36" s="75"/>
      <c r="C36" s="69"/>
      <c r="D36" s="75" t="s">
        <v>38</v>
      </c>
      <c r="E36" s="36">
        <v>400</v>
      </c>
      <c r="F36" s="2"/>
      <c r="G36" s="9"/>
    </row>
    <row r="37" spans="1:7" ht="15.75">
      <c r="A37" s="100"/>
      <c r="B37" s="75"/>
      <c r="C37" s="69"/>
      <c r="D37" s="75" t="s">
        <v>39</v>
      </c>
      <c r="E37" s="36">
        <v>17446</v>
      </c>
      <c r="F37" s="2"/>
      <c r="G37" s="9"/>
    </row>
    <row r="38" spans="1:7" ht="15.75">
      <c r="A38" s="100"/>
      <c r="B38" s="75"/>
      <c r="C38" s="69"/>
      <c r="D38" s="75" t="s">
        <v>40</v>
      </c>
      <c r="E38" s="36">
        <v>1565</v>
      </c>
      <c r="F38" s="2"/>
      <c r="G38" s="9"/>
    </row>
    <row r="39" spans="1:7" ht="15.75">
      <c r="A39" s="100"/>
      <c r="B39" s="75"/>
      <c r="C39" s="69"/>
      <c r="D39" s="75" t="s">
        <v>42</v>
      </c>
      <c r="E39" s="36">
        <v>18304</v>
      </c>
      <c r="F39" s="2"/>
      <c r="G39" s="9"/>
    </row>
    <row r="40" spans="1:7" ht="15.75">
      <c r="A40" s="101"/>
      <c r="B40" s="76"/>
      <c r="C40" s="39"/>
      <c r="D40" s="38" t="s">
        <v>9</v>
      </c>
      <c r="E40" s="39">
        <f>SUM(E34:E39)</f>
        <v>57979</v>
      </c>
      <c r="F40" s="2"/>
      <c r="G40" s="9"/>
    </row>
    <row r="41" spans="1:7" ht="15.75">
      <c r="A41" s="72" t="s">
        <v>41</v>
      </c>
      <c r="B41" s="76"/>
      <c r="C41" s="39"/>
      <c r="D41" s="77" t="s">
        <v>42</v>
      </c>
      <c r="E41" s="39">
        <v>6883</v>
      </c>
      <c r="F41" s="2"/>
      <c r="G41" s="9"/>
    </row>
    <row r="42" spans="1:7" ht="21" customHeight="1">
      <c r="A42" s="99" t="s">
        <v>17</v>
      </c>
      <c r="B42" s="32"/>
      <c r="C42" s="33"/>
      <c r="D42" s="32" t="s">
        <v>51</v>
      </c>
      <c r="E42" s="33">
        <f>8984+8237</f>
        <v>17221</v>
      </c>
      <c r="F42" s="2"/>
      <c r="G42" s="9"/>
    </row>
    <row r="43" spans="1:7" ht="21" customHeight="1">
      <c r="A43" s="100"/>
      <c r="B43" s="35"/>
      <c r="C43" s="36"/>
      <c r="D43" s="35" t="s">
        <v>50</v>
      </c>
      <c r="E43" s="36">
        <v>29034</v>
      </c>
      <c r="F43" s="2"/>
      <c r="G43" s="9"/>
    </row>
    <row r="44" spans="1:7" ht="21" customHeight="1">
      <c r="A44" s="101"/>
      <c r="B44" s="45"/>
      <c r="C44" s="46"/>
      <c r="D44" s="87" t="s">
        <v>9</v>
      </c>
      <c r="E44" s="85">
        <f>SUM(E42:E43)</f>
        <v>46255</v>
      </c>
      <c r="F44" s="2"/>
      <c r="G44" s="9"/>
    </row>
    <row r="45" spans="1:7" ht="15.75">
      <c r="A45" s="99" t="s">
        <v>12</v>
      </c>
      <c r="B45" s="32"/>
      <c r="C45" s="33"/>
      <c r="D45" s="86" t="s">
        <v>48</v>
      </c>
      <c r="E45" s="33">
        <v>410000</v>
      </c>
      <c r="F45" s="65"/>
      <c r="G45" s="9"/>
    </row>
    <row r="46" spans="1:7" ht="15.75">
      <c r="A46" s="100"/>
      <c r="B46" s="35"/>
      <c r="C46" s="36"/>
      <c r="D46" s="58" t="s">
        <v>42</v>
      </c>
      <c r="E46" s="36">
        <v>6000</v>
      </c>
      <c r="F46" s="65"/>
      <c r="G46" s="9"/>
    </row>
    <row r="47" spans="1:7" ht="21" customHeight="1">
      <c r="A47" s="100"/>
      <c r="B47" s="35"/>
      <c r="C47" s="36"/>
      <c r="D47" s="68" t="s">
        <v>9</v>
      </c>
      <c r="E47" s="69">
        <f>SUM(E45:E46)</f>
        <v>416000</v>
      </c>
      <c r="F47" s="2"/>
      <c r="G47" s="9"/>
    </row>
    <row r="48" spans="1:7" ht="15.75">
      <c r="A48" s="99" t="s">
        <v>18</v>
      </c>
      <c r="B48" s="32"/>
      <c r="C48" s="70"/>
      <c r="D48" s="32" t="s">
        <v>29</v>
      </c>
      <c r="E48" s="70">
        <v>720</v>
      </c>
      <c r="F48" s="2"/>
      <c r="G48" s="9"/>
    </row>
    <row r="49" spans="1:7" ht="15.75">
      <c r="A49" s="100"/>
      <c r="B49" s="58"/>
      <c r="C49" s="67"/>
      <c r="D49" s="35"/>
      <c r="E49" s="59"/>
      <c r="F49" s="2"/>
      <c r="G49" s="9"/>
    </row>
    <row r="50" spans="1:7" ht="15.75">
      <c r="A50" s="101"/>
      <c r="B50" s="60"/>
      <c r="C50" s="61"/>
      <c r="D50" s="68" t="s">
        <v>9</v>
      </c>
      <c r="E50" s="69">
        <f>SUM(E48:E49)</f>
        <v>720</v>
      </c>
      <c r="F50" s="2"/>
      <c r="G50" s="9"/>
    </row>
    <row r="51" spans="1:7" ht="21" customHeight="1" thickBot="1">
      <c r="A51" s="31" t="s">
        <v>20</v>
      </c>
      <c r="B51" s="32"/>
      <c r="C51" s="33"/>
      <c r="D51" s="32" t="s">
        <v>33</v>
      </c>
      <c r="E51" s="71">
        <f>2500+2100</f>
        <v>4600</v>
      </c>
      <c r="F51" s="2"/>
      <c r="G51" s="9"/>
    </row>
    <row r="52" spans="1:7" ht="39" customHeight="1" thickBot="1">
      <c r="A52" s="62" t="s">
        <v>3</v>
      </c>
      <c r="B52" s="63"/>
      <c r="C52" s="64">
        <f>C13+C17+C18+C22+C23+C24+C33+C34+C42+C47+C48+C51+C19</f>
        <v>817961</v>
      </c>
      <c r="D52" s="64"/>
      <c r="E52" s="64">
        <f>E9+E17+E18+E22+E23+E33+E40+E44+E47+E50+E51+E41+E32</f>
        <v>676408</v>
      </c>
      <c r="F52" s="2"/>
      <c r="G52" s="9"/>
    </row>
    <row r="53" spans="6:7" ht="15.75">
      <c r="F53" s="2"/>
      <c r="G53" s="9"/>
    </row>
    <row r="54" spans="6:7" ht="15.75">
      <c r="F54" s="2"/>
      <c r="G54" s="9"/>
    </row>
    <row r="55" spans="6:7" ht="15.75">
      <c r="F55" s="2"/>
      <c r="G55" s="9"/>
    </row>
    <row r="56" spans="6:7" ht="15.75">
      <c r="F56" s="2"/>
      <c r="G56" s="9"/>
    </row>
    <row r="57" spans="6:7" ht="15.75">
      <c r="F57" s="2"/>
      <c r="G57" s="9"/>
    </row>
    <row r="58" spans="6:7" ht="9.75" customHeight="1">
      <c r="F58" s="2"/>
      <c r="G58" s="9"/>
    </row>
    <row r="59" spans="6:7" ht="15.75">
      <c r="F59" s="2"/>
      <c r="G59" s="9"/>
    </row>
    <row r="60" spans="6:7" ht="10.5" customHeight="1">
      <c r="F60" s="2"/>
      <c r="G60" s="9"/>
    </row>
    <row r="61" spans="6:7" ht="15.75">
      <c r="F61" s="2"/>
      <c r="G61" s="9"/>
    </row>
    <row r="62" spans="6:7" ht="15.75">
      <c r="F62" s="2"/>
      <c r="G62" s="9"/>
    </row>
    <row r="63" spans="6:7" ht="15.75">
      <c r="F63" s="2"/>
      <c r="G63" s="9"/>
    </row>
    <row r="64" spans="6:7" ht="15.75">
      <c r="F64" s="2"/>
      <c r="G64" s="9"/>
    </row>
    <row r="65" spans="6:7" ht="15.75">
      <c r="F65" s="2"/>
      <c r="G65" s="9"/>
    </row>
    <row r="66" spans="6:7" ht="15.75">
      <c r="F66" s="2"/>
      <c r="G66" s="9"/>
    </row>
    <row r="67" spans="1:7" ht="15.75">
      <c r="A67" s="1"/>
      <c r="B67" s="1"/>
      <c r="C67" s="1"/>
      <c r="D67" s="1"/>
      <c r="E67" s="1"/>
      <c r="F67" s="2"/>
      <c r="G67" s="9"/>
    </row>
    <row r="68" spans="6:7" ht="15.75">
      <c r="F68" s="2"/>
      <c r="G68" s="9"/>
    </row>
    <row r="69" spans="6:7" ht="15.75">
      <c r="F69" s="2"/>
      <c r="G69" s="9"/>
    </row>
    <row r="70" spans="6:7" ht="15.75">
      <c r="F70" s="2"/>
      <c r="G70" s="9"/>
    </row>
    <row r="71" spans="6:7" ht="15.75">
      <c r="F71" s="2"/>
      <c r="G71" s="9"/>
    </row>
    <row r="72" spans="6:7" ht="15.75">
      <c r="F72" s="2"/>
      <c r="G72" s="9"/>
    </row>
    <row r="73" spans="6:7" ht="15.75">
      <c r="F73" s="2"/>
      <c r="G73" s="9"/>
    </row>
    <row r="74" spans="1:7" ht="15.75">
      <c r="A74" s="1"/>
      <c r="B74" s="1"/>
      <c r="C74" s="1"/>
      <c r="D74" s="1"/>
      <c r="E74" s="1"/>
      <c r="F74" s="2"/>
      <c r="G74" s="9"/>
    </row>
    <row r="75" spans="1:7" ht="15.75">
      <c r="A75" s="1"/>
      <c r="B75" s="1"/>
      <c r="C75" s="1"/>
      <c r="D75" s="1"/>
      <c r="E75" s="1"/>
      <c r="F75" s="2"/>
      <c r="G75" s="9"/>
    </row>
    <row r="76" spans="1:7" ht="15.75">
      <c r="A76" s="9"/>
      <c r="B76" s="1"/>
      <c r="C76" s="1"/>
      <c r="D76" s="1"/>
      <c r="E76" s="1"/>
      <c r="F76" s="2"/>
      <c r="G76" s="9"/>
    </row>
    <row r="77" spans="1:7" ht="15.75">
      <c r="A77" s="1"/>
      <c r="B77" s="1"/>
      <c r="C77" s="1"/>
      <c r="D77" s="1"/>
      <c r="E77" s="1"/>
      <c r="F77" s="2"/>
      <c r="G77" s="9"/>
    </row>
    <row r="78" spans="2:7" ht="15.75">
      <c r="B78" s="1"/>
      <c r="C78" s="1"/>
      <c r="D78" s="1"/>
      <c r="E78" s="1"/>
      <c r="F78" s="2"/>
      <c r="G78" s="9"/>
    </row>
    <row r="79" spans="1:7" ht="15.75">
      <c r="A79" s="1"/>
      <c r="B79" s="1"/>
      <c r="C79" s="1"/>
      <c r="D79" s="1"/>
      <c r="E79" s="1"/>
      <c r="F79" s="2"/>
      <c r="G79" s="9"/>
    </row>
    <row r="80" spans="1:7" ht="15.75">
      <c r="A80" s="1"/>
      <c r="B80" s="1"/>
      <c r="C80" s="1"/>
      <c r="D80" s="1"/>
      <c r="E80" s="1"/>
      <c r="F80" s="2"/>
      <c r="G80" s="9"/>
    </row>
    <row r="81" spans="1:7" ht="15.75">
      <c r="A81" s="1"/>
      <c r="B81" s="1"/>
      <c r="C81" s="1"/>
      <c r="D81" s="1"/>
      <c r="E81" s="1"/>
      <c r="F81" s="2"/>
      <c r="G81" s="9"/>
    </row>
    <row r="82" spans="1:7" ht="15.75">
      <c r="A82" s="1"/>
      <c r="B82" s="1"/>
      <c r="C82" s="1"/>
      <c r="D82" s="1"/>
      <c r="E82" s="1"/>
      <c r="F82" s="2"/>
      <c r="G82" s="9"/>
    </row>
    <row r="83" spans="1:7" ht="15.75">
      <c r="A83" s="1"/>
      <c r="B83" s="1"/>
      <c r="C83" s="1"/>
      <c r="D83" s="1"/>
      <c r="E83" s="1"/>
      <c r="F83" s="2"/>
      <c r="G83" s="9"/>
    </row>
    <row r="84" spans="1:7" ht="15.75">
      <c r="A84" s="1"/>
      <c r="B84" s="1"/>
      <c r="C84" s="1"/>
      <c r="D84" s="1"/>
      <c r="E84" s="1"/>
      <c r="F84" s="2"/>
      <c r="G84" s="9"/>
    </row>
    <row r="85" spans="1:7" ht="15.75">
      <c r="A85" s="1"/>
      <c r="B85" s="1"/>
      <c r="C85" s="1"/>
      <c r="D85" s="1"/>
      <c r="E85" s="1"/>
      <c r="F85" s="2"/>
      <c r="G85" s="9"/>
    </row>
    <row r="86" spans="1:7" ht="15.75">
      <c r="A86" s="1"/>
      <c r="B86" s="1"/>
      <c r="C86" s="1"/>
      <c r="D86" s="1"/>
      <c r="E86" s="1"/>
      <c r="F86" s="2"/>
      <c r="G86" s="9"/>
    </row>
    <row r="87" spans="1:7" ht="15.75">
      <c r="A87" s="1"/>
      <c r="B87" s="1"/>
      <c r="C87" s="1"/>
      <c r="D87" s="1"/>
      <c r="E87" s="1"/>
      <c r="F87" s="2"/>
      <c r="G87" s="9"/>
    </row>
    <row r="88" spans="1:7" ht="15.75">
      <c r="A88" s="1"/>
      <c r="B88" s="1"/>
      <c r="C88" s="1"/>
      <c r="D88" s="1"/>
      <c r="E88" s="1"/>
      <c r="F88" s="2"/>
      <c r="G88" s="9"/>
    </row>
    <row r="89" spans="1:7" ht="15.75">
      <c r="A89" s="1"/>
      <c r="B89" s="1"/>
      <c r="C89" s="1"/>
      <c r="D89" s="1"/>
      <c r="E89" s="1"/>
      <c r="F89" s="2"/>
      <c r="G89" s="9"/>
    </row>
    <row r="90" spans="1:7" ht="15.75">
      <c r="A90" s="1"/>
      <c r="B90" s="1"/>
      <c r="C90" s="1"/>
      <c r="D90" s="1"/>
      <c r="E90" s="1"/>
      <c r="F90" s="2"/>
      <c r="G90" s="9"/>
    </row>
    <row r="91" spans="1:7" ht="15.75">
      <c r="A91" s="1"/>
      <c r="B91" s="1"/>
      <c r="C91" s="1"/>
      <c r="D91" s="1"/>
      <c r="E91" s="1"/>
      <c r="F91" s="2"/>
      <c r="G91" s="9"/>
    </row>
    <row r="92" spans="1:7" ht="15.75">
      <c r="A92" s="1"/>
      <c r="B92" s="1"/>
      <c r="C92" s="1"/>
      <c r="D92" s="1"/>
      <c r="E92" s="1"/>
      <c r="F92" s="2"/>
      <c r="G92" s="9"/>
    </row>
    <row r="93" spans="1:7" ht="15.75">
      <c r="A93" s="1"/>
      <c r="B93" s="1"/>
      <c r="C93" s="1"/>
      <c r="D93" s="1"/>
      <c r="E93" s="1"/>
      <c r="F93" s="2"/>
      <c r="G93" s="9"/>
    </row>
    <row r="94" spans="1:7" ht="15.75">
      <c r="A94" s="1"/>
      <c r="B94" s="1"/>
      <c r="C94" s="1"/>
      <c r="D94" s="1"/>
      <c r="E94" s="1"/>
      <c r="F94" s="2"/>
      <c r="G94" s="9"/>
    </row>
    <row r="95" spans="1:7" ht="15.75">
      <c r="A95" s="1"/>
      <c r="B95" s="1"/>
      <c r="C95" s="1"/>
      <c r="D95" s="1"/>
      <c r="E95" s="1"/>
      <c r="F95" s="2"/>
      <c r="G95" s="9"/>
    </row>
    <row r="96" spans="1:7" ht="15.75">
      <c r="A96" s="1"/>
      <c r="B96" s="1"/>
      <c r="C96" s="1"/>
      <c r="D96" s="1"/>
      <c r="E96" s="1"/>
      <c r="F96" s="2"/>
      <c r="G96" s="9"/>
    </row>
    <row r="97" spans="1:7" ht="15.75">
      <c r="A97" s="1"/>
      <c r="B97" s="1"/>
      <c r="C97" s="1"/>
      <c r="D97" s="1"/>
      <c r="E97" s="1"/>
      <c r="F97" s="2"/>
      <c r="G97" s="9"/>
    </row>
    <row r="98" spans="1:7" ht="15.75">
      <c r="A98" s="1"/>
      <c r="B98" s="1"/>
      <c r="C98" s="1"/>
      <c r="D98" s="1"/>
      <c r="E98" s="1"/>
      <c r="F98" s="2"/>
      <c r="G98" s="9"/>
    </row>
    <row r="99" spans="1:7" ht="15.75">
      <c r="A99" s="1"/>
      <c r="B99" s="1"/>
      <c r="C99" s="1"/>
      <c r="D99" s="1"/>
      <c r="E99" s="1"/>
      <c r="F99" s="2"/>
      <c r="G99" s="9"/>
    </row>
    <row r="100" spans="1:7" ht="15.75">
      <c r="A100" s="1"/>
      <c r="B100" s="1"/>
      <c r="C100" s="1"/>
      <c r="D100" s="1"/>
      <c r="E100" s="1"/>
      <c r="F100" s="2"/>
      <c r="G100" s="9"/>
    </row>
    <row r="101" spans="1:7" ht="15.75">
      <c r="A101" s="1"/>
      <c r="B101" s="1"/>
      <c r="C101" s="1"/>
      <c r="D101" s="1"/>
      <c r="E101" s="1"/>
      <c r="F101" s="2"/>
      <c r="G101" s="9"/>
    </row>
    <row r="102" spans="1:7" ht="15.75">
      <c r="A102" s="1"/>
      <c r="B102" s="1"/>
      <c r="C102" s="1"/>
      <c r="D102" s="1"/>
      <c r="E102" s="1"/>
      <c r="F102" s="2"/>
      <c r="G102" s="9"/>
    </row>
    <row r="103" spans="1:7" ht="15.75">
      <c r="A103" s="1"/>
      <c r="B103" s="1"/>
      <c r="C103" s="1"/>
      <c r="D103" s="1"/>
      <c r="E103" s="1"/>
      <c r="F103" s="2"/>
      <c r="G103" s="9"/>
    </row>
    <row r="104" spans="1:7" ht="15.75">
      <c r="A104" s="1"/>
      <c r="B104" s="1"/>
      <c r="C104" s="1"/>
      <c r="D104" s="1"/>
      <c r="E104" s="1"/>
      <c r="F104" s="2"/>
      <c r="G104" s="9"/>
    </row>
    <row r="105" spans="1:7" ht="15.75">
      <c r="A105" s="1"/>
      <c r="B105" s="1"/>
      <c r="C105" s="1"/>
      <c r="D105" s="1"/>
      <c r="E105" s="1"/>
      <c r="F105" s="2"/>
      <c r="G105" s="9"/>
    </row>
    <row r="106" spans="1:7" ht="15.75">
      <c r="A106" s="1"/>
      <c r="B106" s="1"/>
      <c r="C106" s="1"/>
      <c r="D106" s="1"/>
      <c r="E106" s="1"/>
      <c r="F106" s="2"/>
      <c r="G106" s="9"/>
    </row>
    <row r="107" spans="1:7" ht="15.75">
      <c r="A107" s="1"/>
      <c r="B107" s="1"/>
      <c r="C107" s="1"/>
      <c r="D107" s="1"/>
      <c r="E107" s="1"/>
      <c r="F107" s="2"/>
      <c r="G107" s="9"/>
    </row>
    <row r="108" spans="1:7" ht="15.75">
      <c r="A108" s="1"/>
      <c r="B108" s="1"/>
      <c r="C108" s="1"/>
      <c r="D108" s="1"/>
      <c r="E108" s="1"/>
      <c r="F108" s="2"/>
      <c r="G108" s="9"/>
    </row>
    <row r="109" spans="1:7" ht="15.75">
      <c r="A109" s="1"/>
      <c r="B109" s="1"/>
      <c r="C109" s="1"/>
      <c r="D109" s="1"/>
      <c r="E109" s="1"/>
      <c r="F109" s="2"/>
      <c r="G109" s="9"/>
    </row>
    <row r="110" spans="1:7" ht="15.75">
      <c r="A110" s="1"/>
      <c r="B110" s="1"/>
      <c r="C110" s="1"/>
      <c r="D110" s="1"/>
      <c r="E110" s="1"/>
      <c r="F110" s="2"/>
      <c r="G110" s="9"/>
    </row>
    <row r="111" spans="1:7" ht="15.75">
      <c r="A111" s="1"/>
      <c r="B111" s="1"/>
      <c r="C111" s="1"/>
      <c r="D111" s="1"/>
      <c r="E111" s="1"/>
      <c r="F111" s="2"/>
      <c r="G111" s="9"/>
    </row>
    <row r="112" spans="1:7" ht="15.75">
      <c r="A112" s="1"/>
      <c r="B112" s="1"/>
      <c r="C112" s="1"/>
      <c r="D112" s="1"/>
      <c r="E112" s="1"/>
      <c r="F112" s="2"/>
      <c r="G112" s="9"/>
    </row>
    <row r="113" spans="1:7" ht="15.75">
      <c r="A113" s="1"/>
      <c r="B113" s="1"/>
      <c r="C113" s="1"/>
      <c r="D113" s="1"/>
      <c r="E113" s="1"/>
      <c r="F113" s="2"/>
      <c r="G113" s="9"/>
    </row>
    <row r="114" spans="1:7" ht="15.75">
      <c r="A114" s="1"/>
      <c r="B114" s="1"/>
      <c r="C114" s="1"/>
      <c r="D114" s="1"/>
      <c r="E114" s="1"/>
      <c r="F114" s="2"/>
      <c r="G114" s="9"/>
    </row>
    <row r="115" spans="1:7" ht="15.75">
      <c r="A115" s="1"/>
      <c r="B115" s="1"/>
      <c r="C115" s="1"/>
      <c r="D115" s="1"/>
      <c r="E115" s="1"/>
      <c r="F115" s="2"/>
      <c r="G115" s="9"/>
    </row>
    <row r="116" spans="1:7" ht="15.75">
      <c r="A116" s="1"/>
      <c r="B116" s="1"/>
      <c r="C116" s="1"/>
      <c r="D116" s="1"/>
      <c r="E116" s="1"/>
      <c r="F116" s="2"/>
      <c r="G116" s="9"/>
    </row>
    <row r="117" spans="1:7" ht="15.75">
      <c r="A117" s="1"/>
      <c r="B117" s="1"/>
      <c r="C117" s="1"/>
      <c r="D117" s="1"/>
      <c r="E117" s="1"/>
      <c r="F117" s="2"/>
      <c r="G117" s="9"/>
    </row>
    <row r="118" spans="1:7" ht="15.75">
      <c r="A118" s="1"/>
      <c r="B118" s="1"/>
      <c r="C118" s="1"/>
      <c r="D118" s="1"/>
      <c r="E118" s="1"/>
      <c r="F118" s="2"/>
      <c r="G118" s="9"/>
    </row>
    <row r="119" spans="1:7" ht="15.75">
      <c r="A119" s="1"/>
      <c r="B119" s="1"/>
      <c r="C119" s="1"/>
      <c r="D119" s="1"/>
      <c r="E119" s="1"/>
      <c r="F119" s="2"/>
      <c r="G119" s="9"/>
    </row>
    <row r="120" spans="1:7" ht="15.75">
      <c r="A120" s="1"/>
      <c r="B120" s="1"/>
      <c r="C120" s="1"/>
      <c r="D120" s="1"/>
      <c r="E120" s="1"/>
      <c r="F120" s="2"/>
      <c r="G120" s="9"/>
    </row>
    <row r="121" spans="1:7" ht="15.75">
      <c r="A121" s="1"/>
      <c r="B121" s="1"/>
      <c r="C121" s="1"/>
      <c r="D121" s="1"/>
      <c r="E121" s="1"/>
      <c r="F121" s="2"/>
      <c r="G121" s="9"/>
    </row>
    <row r="122" spans="1:7" ht="15.75">
      <c r="A122" s="1"/>
      <c r="B122" s="1"/>
      <c r="C122" s="1"/>
      <c r="D122" s="1"/>
      <c r="E122" s="1"/>
      <c r="F122" s="2"/>
      <c r="G122" s="9"/>
    </row>
    <row r="123" spans="1:7" ht="15.75">
      <c r="A123" s="1"/>
      <c r="B123" s="1"/>
      <c r="C123" s="1"/>
      <c r="D123" s="1"/>
      <c r="E123" s="1"/>
      <c r="F123" s="2"/>
      <c r="G123" s="9"/>
    </row>
    <row r="124" spans="1:7" ht="15.75">
      <c r="A124" s="1"/>
      <c r="B124" s="1"/>
      <c r="C124" s="1"/>
      <c r="D124" s="1"/>
      <c r="E124" s="1"/>
      <c r="F124" s="2"/>
      <c r="G124" s="9"/>
    </row>
    <row r="125" spans="1:7" ht="15.75">
      <c r="A125" s="1"/>
      <c r="B125" s="1"/>
      <c r="C125" s="1"/>
      <c r="D125" s="1"/>
      <c r="E125" s="1"/>
      <c r="F125" s="2"/>
      <c r="G125" s="9"/>
    </row>
    <row r="126" spans="1:7" ht="15.75">
      <c r="A126" s="1"/>
      <c r="B126" s="1"/>
      <c r="C126" s="1"/>
      <c r="D126" s="1"/>
      <c r="E126" s="1"/>
      <c r="F126" s="2"/>
      <c r="G126" s="9"/>
    </row>
    <row r="127" spans="1:7" ht="15.75">
      <c r="A127" s="1"/>
      <c r="B127" s="1"/>
      <c r="C127" s="1"/>
      <c r="D127" s="1"/>
      <c r="E127" s="1"/>
      <c r="F127" s="2"/>
      <c r="G127" s="9"/>
    </row>
    <row r="128" spans="1:7" ht="15.75">
      <c r="A128" s="1"/>
      <c r="B128" s="1"/>
      <c r="C128" s="1"/>
      <c r="D128" s="1"/>
      <c r="E128" s="1"/>
      <c r="F128" s="2"/>
      <c r="G128" s="9"/>
    </row>
    <row r="129" spans="1:7" ht="15.75">
      <c r="A129" s="1"/>
      <c r="B129" s="1"/>
      <c r="C129" s="1"/>
      <c r="D129" s="1"/>
      <c r="E129" s="1"/>
      <c r="F129" s="2"/>
      <c r="G129" s="9"/>
    </row>
    <row r="130" spans="1:7" ht="15.75">
      <c r="A130" s="1"/>
      <c r="B130" s="1"/>
      <c r="C130" s="1"/>
      <c r="D130" s="1"/>
      <c r="E130" s="1"/>
      <c r="F130" s="2"/>
      <c r="G130" s="9"/>
    </row>
    <row r="131" spans="1:7" ht="15.75">
      <c r="A131" s="1"/>
      <c r="B131" s="1"/>
      <c r="C131" s="1"/>
      <c r="D131" s="1"/>
      <c r="E131" s="1"/>
      <c r="F131" s="2"/>
      <c r="G131" s="9"/>
    </row>
    <row r="132" spans="1:7" ht="15.75">
      <c r="A132" s="1"/>
      <c r="B132" s="1"/>
      <c r="C132" s="1"/>
      <c r="D132" s="1"/>
      <c r="E132" s="1"/>
      <c r="F132" s="2"/>
      <c r="G132" s="9"/>
    </row>
    <row r="133" spans="6:7" ht="15.75">
      <c r="F133" s="2"/>
      <c r="G133" s="9"/>
    </row>
    <row r="134" spans="6:7" ht="15.75">
      <c r="F134" s="2"/>
      <c r="G134" s="9"/>
    </row>
    <row r="135" spans="1:7" ht="15.75">
      <c r="A135" s="1"/>
      <c r="B135" s="1"/>
      <c r="C135" s="1"/>
      <c r="D135" s="1"/>
      <c r="E135" s="1"/>
      <c r="F135" s="2"/>
      <c r="G135" s="9"/>
    </row>
    <row r="136" spans="1:7" ht="15.75">
      <c r="A136" s="1"/>
      <c r="B136" s="1"/>
      <c r="C136" s="1"/>
      <c r="D136" s="1"/>
      <c r="E136" s="1"/>
      <c r="F136" s="2"/>
      <c r="G136" s="9"/>
    </row>
    <row r="137" spans="1:7" ht="15.75">
      <c r="A137" s="1"/>
      <c r="B137" s="1"/>
      <c r="C137" s="1"/>
      <c r="D137" s="1"/>
      <c r="E137" s="1"/>
      <c r="F137" s="2"/>
      <c r="G137" s="9"/>
    </row>
    <row r="138" spans="1:7" ht="15.75">
      <c r="A138" s="1"/>
      <c r="B138" s="1"/>
      <c r="C138" s="1"/>
      <c r="D138" s="1"/>
      <c r="E138" s="1"/>
      <c r="F138" s="2"/>
      <c r="G138" s="9"/>
    </row>
    <row r="139" spans="1:7" ht="15.75">
      <c r="A139" s="1"/>
      <c r="B139" s="1"/>
      <c r="C139" s="1"/>
      <c r="D139" s="1"/>
      <c r="E139" s="1"/>
      <c r="F139" s="2"/>
      <c r="G139" s="9"/>
    </row>
    <row r="140" spans="1:7" ht="15.75">
      <c r="A140" s="1"/>
      <c r="B140" s="1"/>
      <c r="C140" s="1"/>
      <c r="D140" s="1"/>
      <c r="E140" s="1"/>
      <c r="F140" s="2"/>
      <c r="G140" s="9"/>
    </row>
    <row r="141" spans="1:7" ht="15.75">
      <c r="A141" s="1"/>
      <c r="B141" s="1"/>
      <c r="C141" s="1"/>
      <c r="D141" s="1"/>
      <c r="E141" s="1"/>
      <c r="F141" s="2"/>
      <c r="G141" s="9"/>
    </row>
    <row r="142" spans="1:7" ht="15.75">
      <c r="A142" s="1"/>
      <c r="B142" s="1"/>
      <c r="C142" s="1"/>
      <c r="D142" s="1"/>
      <c r="E142" s="1"/>
      <c r="F142" s="2"/>
      <c r="G142" s="9"/>
    </row>
    <row r="143" spans="1:7" ht="15.75">
      <c r="A143" s="1"/>
      <c r="B143" s="1"/>
      <c r="C143" s="1"/>
      <c r="D143" s="1"/>
      <c r="E143" s="1"/>
      <c r="F143" s="2"/>
      <c r="G143" s="9"/>
    </row>
    <row r="144" spans="1:7" ht="15.75">
      <c r="A144" s="1"/>
      <c r="B144" s="1"/>
      <c r="C144" s="1"/>
      <c r="D144" s="1"/>
      <c r="E144" s="1"/>
      <c r="F144" s="2"/>
      <c r="G144" s="9"/>
    </row>
    <row r="145" spans="1:7" ht="15.75">
      <c r="A145" s="1"/>
      <c r="B145" s="1"/>
      <c r="C145" s="1"/>
      <c r="D145" s="1"/>
      <c r="E145" s="1"/>
      <c r="F145" s="2"/>
      <c r="G145" s="9"/>
    </row>
    <row r="146" spans="1:7" ht="15.75">
      <c r="A146" s="1"/>
      <c r="B146" s="1"/>
      <c r="C146" s="1"/>
      <c r="D146" s="1"/>
      <c r="E146" s="1"/>
      <c r="F146" s="2"/>
      <c r="G146" s="9"/>
    </row>
    <row r="147" spans="1:7" ht="15.75">
      <c r="A147" s="1"/>
      <c r="B147" s="1"/>
      <c r="C147" s="1"/>
      <c r="D147" s="1"/>
      <c r="E147" s="1"/>
      <c r="F147" s="2"/>
      <c r="G147" s="9"/>
    </row>
    <row r="148" spans="1:7" ht="15.75">
      <c r="A148" s="1"/>
      <c r="B148" s="1"/>
      <c r="C148" s="1"/>
      <c r="D148" s="1"/>
      <c r="E148" s="1"/>
      <c r="F148" s="2"/>
      <c r="G148" s="9"/>
    </row>
    <row r="149" spans="1:7" ht="15.75">
      <c r="A149" s="1"/>
      <c r="B149" s="1"/>
      <c r="C149" s="1"/>
      <c r="D149" s="1"/>
      <c r="E149" s="1"/>
      <c r="F149" s="2"/>
      <c r="G149" s="9"/>
    </row>
    <row r="150" spans="1:7" ht="15.75">
      <c r="A150" s="1"/>
      <c r="B150" s="1"/>
      <c r="C150" s="1"/>
      <c r="D150" s="1"/>
      <c r="E150" s="1"/>
      <c r="F150" s="2"/>
      <c r="G150" s="9"/>
    </row>
    <row r="151" spans="1:7" ht="15.75">
      <c r="A151" s="1"/>
      <c r="B151" s="1"/>
      <c r="C151" s="1"/>
      <c r="D151" s="1"/>
      <c r="E151" s="1"/>
      <c r="F151" s="2"/>
      <c r="G151" s="9"/>
    </row>
    <row r="152" spans="1:7" ht="12.75" customHeight="1">
      <c r="A152" s="1"/>
      <c r="B152" s="1"/>
      <c r="C152" s="1"/>
      <c r="D152" s="1"/>
      <c r="E152" s="1"/>
      <c r="F152" s="2"/>
      <c r="G152" s="9"/>
    </row>
    <row r="153" spans="1:7" ht="15.75">
      <c r="A153" s="1"/>
      <c r="B153" s="1"/>
      <c r="C153" s="1"/>
      <c r="D153" s="1"/>
      <c r="E153" s="1"/>
      <c r="F153" s="2"/>
      <c r="G153" s="9"/>
    </row>
    <row r="154" spans="1:7" ht="15.75">
      <c r="A154" s="1"/>
      <c r="B154" s="1"/>
      <c r="C154" s="1"/>
      <c r="D154" s="1"/>
      <c r="E154" s="1"/>
      <c r="F154" s="2"/>
      <c r="G154" s="9"/>
    </row>
    <row r="155" spans="1:7" ht="15" customHeight="1">
      <c r="A155" s="1"/>
      <c r="B155" s="1"/>
      <c r="C155" s="1"/>
      <c r="D155" s="1"/>
      <c r="E155" s="1"/>
      <c r="F155" s="2"/>
      <c r="G155" s="9"/>
    </row>
    <row r="156" spans="1:7" ht="15.75">
      <c r="A156" s="1"/>
      <c r="B156" s="1"/>
      <c r="C156" s="1"/>
      <c r="D156" s="1"/>
      <c r="E156" s="1"/>
      <c r="F156" s="2"/>
      <c r="G156" s="9"/>
    </row>
    <row r="157" spans="1:7" ht="15.75">
      <c r="A157" s="1"/>
      <c r="B157" s="1"/>
      <c r="C157" s="1"/>
      <c r="D157" s="1"/>
      <c r="E157" s="1"/>
      <c r="F157" s="2"/>
      <c r="G157" s="9"/>
    </row>
    <row r="158" spans="1:7" ht="15.75">
      <c r="A158" s="1"/>
      <c r="B158" s="1"/>
      <c r="C158" s="1"/>
      <c r="D158" s="1"/>
      <c r="E158" s="1"/>
      <c r="F158" s="2"/>
      <c r="G158" s="9"/>
    </row>
    <row r="159" spans="1:7" ht="15.75">
      <c r="A159" s="1"/>
      <c r="B159" s="1"/>
      <c r="C159" s="1"/>
      <c r="D159" s="1"/>
      <c r="E159" s="1"/>
      <c r="F159" s="2"/>
      <c r="G159" s="9"/>
    </row>
    <row r="160" spans="1:7" ht="15.75">
      <c r="A160" s="1"/>
      <c r="B160" s="1"/>
      <c r="C160" s="1"/>
      <c r="D160" s="1"/>
      <c r="E160" s="1"/>
      <c r="F160" s="2"/>
      <c r="G160" s="9"/>
    </row>
    <row r="161" spans="1:7" ht="15.75">
      <c r="A161" s="1"/>
      <c r="B161" s="1"/>
      <c r="C161" s="1"/>
      <c r="D161" s="1"/>
      <c r="E161" s="1"/>
      <c r="F161" s="2"/>
      <c r="G161" s="9"/>
    </row>
    <row r="162" spans="1:7" ht="15.75">
      <c r="A162" s="1"/>
      <c r="B162" s="1"/>
      <c r="C162" s="1"/>
      <c r="D162" s="1"/>
      <c r="E162" s="1"/>
      <c r="F162" s="2"/>
      <c r="G162" s="9"/>
    </row>
    <row r="163" spans="1:7" ht="15.75">
      <c r="A163" s="1"/>
      <c r="B163" s="1"/>
      <c r="C163" s="1"/>
      <c r="D163" s="1"/>
      <c r="E163" s="1"/>
      <c r="F163" s="2"/>
      <c r="G163" s="9"/>
    </row>
    <row r="164" spans="1:7" ht="15.75">
      <c r="A164" s="1"/>
      <c r="B164" s="1"/>
      <c r="C164" s="1"/>
      <c r="D164" s="1"/>
      <c r="E164" s="1"/>
      <c r="F164" s="2"/>
      <c r="G164" s="9"/>
    </row>
    <row r="165" spans="1:7" ht="15.75">
      <c r="A165" s="1"/>
      <c r="B165" s="1"/>
      <c r="C165" s="1"/>
      <c r="D165" s="1"/>
      <c r="E165" s="1"/>
      <c r="F165" s="2"/>
      <c r="G165" s="9"/>
    </row>
    <row r="166" spans="1:7" ht="15.75">
      <c r="A166" s="1"/>
      <c r="B166" s="1"/>
      <c r="C166" s="1"/>
      <c r="D166" s="1"/>
      <c r="E166" s="1"/>
      <c r="F166" s="2"/>
      <c r="G166" s="9"/>
    </row>
    <row r="167" spans="1:7" ht="15.75">
      <c r="A167" s="1"/>
      <c r="B167" s="1"/>
      <c r="C167" s="1"/>
      <c r="D167" s="1"/>
      <c r="E167" s="1"/>
      <c r="F167" s="2"/>
      <c r="G167" s="9"/>
    </row>
    <row r="168" spans="1:7" ht="15.75">
      <c r="A168" s="1"/>
      <c r="B168" s="1"/>
      <c r="C168" s="1"/>
      <c r="D168" s="1"/>
      <c r="E168" s="1"/>
      <c r="F168" s="2"/>
      <c r="G168" s="9"/>
    </row>
    <row r="169" spans="1:7" ht="15.75">
      <c r="A169" s="1"/>
      <c r="B169" s="1"/>
      <c r="C169" s="1"/>
      <c r="D169" s="1"/>
      <c r="E169" s="1"/>
      <c r="F169" s="2"/>
      <c r="G169" s="9"/>
    </row>
    <row r="170" spans="1:7" ht="15.75">
      <c r="A170" s="1"/>
      <c r="B170" s="1"/>
      <c r="C170" s="1"/>
      <c r="D170" s="1"/>
      <c r="E170" s="1"/>
      <c r="F170" s="2"/>
      <c r="G170" s="9"/>
    </row>
    <row r="171" spans="1:7" ht="15.75">
      <c r="A171" s="1"/>
      <c r="B171" s="1"/>
      <c r="C171" s="1"/>
      <c r="D171" s="1"/>
      <c r="E171" s="1"/>
      <c r="F171" s="2"/>
      <c r="G171" s="9"/>
    </row>
    <row r="172" spans="1:7" ht="15.75">
      <c r="A172" s="1"/>
      <c r="B172" s="1"/>
      <c r="C172" s="1"/>
      <c r="D172" s="1"/>
      <c r="E172" s="1"/>
      <c r="F172" s="2"/>
      <c r="G172" s="9"/>
    </row>
    <row r="173" spans="1:7" ht="15.75">
      <c r="A173" s="1"/>
      <c r="B173" s="1"/>
      <c r="C173" s="1"/>
      <c r="D173" s="1"/>
      <c r="E173" s="1"/>
      <c r="F173" s="2"/>
      <c r="G173" s="9"/>
    </row>
    <row r="174" spans="1:7" ht="15.75">
      <c r="A174" s="1"/>
      <c r="B174" s="1"/>
      <c r="C174" s="1"/>
      <c r="D174" s="1"/>
      <c r="E174" s="1"/>
      <c r="F174" s="2"/>
      <c r="G174" s="9"/>
    </row>
    <row r="175" spans="1:7" ht="15.75">
      <c r="A175" s="1"/>
      <c r="B175" s="1"/>
      <c r="C175" s="1"/>
      <c r="D175" s="1"/>
      <c r="E175" s="1"/>
      <c r="F175" s="2"/>
      <c r="G175" s="9"/>
    </row>
    <row r="176" spans="1:7" ht="15.75">
      <c r="A176" s="1"/>
      <c r="B176" s="1"/>
      <c r="C176" s="1"/>
      <c r="D176" s="1"/>
      <c r="E176" s="1"/>
      <c r="F176" s="2"/>
      <c r="G176" s="9"/>
    </row>
    <row r="177" spans="1:7" ht="15.75">
      <c r="A177" s="1"/>
      <c r="B177" s="1"/>
      <c r="C177" s="1"/>
      <c r="D177" s="1"/>
      <c r="E177" s="1"/>
      <c r="F177" s="2"/>
      <c r="G177" s="9"/>
    </row>
    <row r="178" spans="1:7" ht="15.75">
      <c r="A178" s="1"/>
      <c r="B178" s="1"/>
      <c r="C178" s="1"/>
      <c r="D178" s="1"/>
      <c r="E178" s="1"/>
      <c r="F178" s="2"/>
      <c r="G178" s="9"/>
    </row>
    <row r="179" spans="1:7" ht="15.75">
      <c r="A179" s="1"/>
      <c r="B179" s="1"/>
      <c r="C179" s="1"/>
      <c r="D179" s="1"/>
      <c r="E179" s="1"/>
      <c r="F179" s="2"/>
      <c r="G179" s="9"/>
    </row>
    <row r="180" spans="1:7" ht="15.75">
      <c r="A180" s="1"/>
      <c r="B180" s="1"/>
      <c r="C180" s="1"/>
      <c r="D180" s="1"/>
      <c r="E180" s="1"/>
      <c r="F180" s="2"/>
      <c r="G180" s="9"/>
    </row>
    <row r="181" spans="1:7" ht="15.75">
      <c r="A181" s="1"/>
      <c r="B181" s="1"/>
      <c r="C181" s="1"/>
      <c r="D181" s="1"/>
      <c r="E181" s="1"/>
      <c r="F181" s="2"/>
      <c r="G181" s="9"/>
    </row>
    <row r="182" spans="1:7" ht="15.75">
      <c r="A182" s="1"/>
      <c r="B182" s="1"/>
      <c r="C182" s="1"/>
      <c r="D182" s="1"/>
      <c r="E182" s="1"/>
      <c r="F182" s="2"/>
      <c r="G182" s="9"/>
    </row>
    <row r="183" spans="1:7" ht="15.75">
      <c r="A183" s="1"/>
      <c r="B183" s="1"/>
      <c r="C183" s="1"/>
      <c r="D183" s="1"/>
      <c r="E183" s="1"/>
      <c r="F183" s="2"/>
      <c r="G183" s="9"/>
    </row>
    <row r="184" spans="1:7" ht="15.75">
      <c r="A184" s="1"/>
      <c r="B184" s="1"/>
      <c r="C184" s="1"/>
      <c r="D184" s="1"/>
      <c r="E184" s="1"/>
      <c r="F184" s="2"/>
      <c r="G184" s="9"/>
    </row>
    <row r="185" spans="1:7" ht="15.75">
      <c r="A185" s="1"/>
      <c r="B185" s="1"/>
      <c r="C185" s="1"/>
      <c r="D185" s="1"/>
      <c r="E185" s="1"/>
      <c r="F185" s="2"/>
      <c r="G185" s="9"/>
    </row>
    <row r="186" spans="1:7" ht="15.75">
      <c r="A186" s="1"/>
      <c r="B186" s="1"/>
      <c r="C186" s="1"/>
      <c r="D186" s="1"/>
      <c r="E186" s="1"/>
      <c r="F186" s="2"/>
      <c r="G186" s="9"/>
    </row>
    <row r="187" spans="1:7" ht="15.75">
      <c r="A187" s="1"/>
      <c r="B187" s="1"/>
      <c r="C187" s="1"/>
      <c r="D187" s="1"/>
      <c r="E187" s="1"/>
      <c r="F187" s="2"/>
      <c r="G187" s="9"/>
    </row>
    <row r="188" spans="1:7" ht="15.75">
      <c r="A188" s="1"/>
      <c r="B188" s="1"/>
      <c r="C188" s="1"/>
      <c r="D188" s="1"/>
      <c r="E188" s="1"/>
      <c r="F188" s="2"/>
      <c r="G188" s="9"/>
    </row>
    <row r="189" spans="1:7" ht="15.75">
      <c r="A189" s="1"/>
      <c r="B189" s="1"/>
      <c r="C189" s="1"/>
      <c r="D189" s="1"/>
      <c r="E189" s="1"/>
      <c r="F189" s="2"/>
      <c r="G189" s="9"/>
    </row>
    <row r="190" spans="1:7" ht="15.75">
      <c r="A190" s="1"/>
      <c r="B190" s="1"/>
      <c r="C190" s="1"/>
      <c r="D190" s="1"/>
      <c r="E190" s="1"/>
      <c r="F190" s="2"/>
      <c r="G190" s="9"/>
    </row>
    <row r="191" spans="1:7" ht="15.75">
      <c r="A191" s="1"/>
      <c r="B191" s="1"/>
      <c r="C191" s="1"/>
      <c r="D191" s="1"/>
      <c r="E191" s="1"/>
      <c r="F191" s="2"/>
      <c r="G191" s="9"/>
    </row>
    <row r="192" spans="1:7" ht="15.75">
      <c r="A192" s="1"/>
      <c r="B192" s="1"/>
      <c r="C192" s="1"/>
      <c r="D192" s="1"/>
      <c r="E192" s="1"/>
      <c r="F192" s="2"/>
      <c r="G192" s="9"/>
    </row>
    <row r="193" spans="1:6" ht="15.75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5.75">
      <c r="A195" s="1"/>
      <c r="B195" s="1"/>
      <c r="C195" s="1"/>
      <c r="D195" s="1"/>
      <c r="E195" s="1"/>
      <c r="F195" s="2"/>
    </row>
    <row r="196" spans="1:6" ht="15.75">
      <c r="A196" s="1"/>
      <c r="B196" s="1"/>
      <c r="C196" s="1"/>
      <c r="D196" s="1"/>
      <c r="E196" s="1"/>
      <c r="F196" s="2"/>
    </row>
    <row r="197" spans="1:6" ht="15.75">
      <c r="A197" s="1"/>
      <c r="B197" s="1"/>
      <c r="C197" s="1"/>
      <c r="D197" s="1"/>
      <c r="E197" s="1"/>
      <c r="F197" s="2"/>
    </row>
    <row r="198" spans="1:6" ht="15.75">
      <c r="A198" s="1"/>
      <c r="B198" s="1"/>
      <c r="C198" s="1"/>
      <c r="D198" s="1"/>
      <c r="E198" s="1"/>
      <c r="F198" s="2"/>
    </row>
    <row r="199" spans="1:6" ht="15.75">
      <c r="A199" s="1"/>
      <c r="B199" s="1"/>
      <c r="C199" s="1"/>
      <c r="D199" s="1"/>
      <c r="E199" s="1"/>
      <c r="F199" s="2"/>
    </row>
    <row r="200" spans="1:6" ht="15.75">
      <c r="A200" s="1"/>
      <c r="B200" s="1"/>
      <c r="C200" s="1"/>
      <c r="D200" s="1"/>
      <c r="E200" s="1"/>
      <c r="F200" s="2"/>
    </row>
    <row r="201" spans="1:6" ht="15.75">
      <c r="A201" s="1"/>
      <c r="B201" s="1"/>
      <c r="C201" s="1"/>
      <c r="D201" s="1"/>
      <c r="E201" s="1"/>
      <c r="F201" s="2"/>
    </row>
    <row r="202" spans="1:6" ht="15.75">
      <c r="A202" s="1"/>
      <c r="B202" s="1"/>
      <c r="C202" s="1"/>
      <c r="D202" s="1"/>
      <c r="E202" s="1"/>
      <c r="F202" s="2"/>
    </row>
    <row r="203" spans="1:6" ht="15.75">
      <c r="A203" s="1"/>
      <c r="B203" s="1"/>
      <c r="C203" s="1"/>
      <c r="D203" s="1"/>
      <c r="E203" s="1"/>
      <c r="F203" s="2"/>
    </row>
    <row r="204" spans="1:6" ht="15.75">
      <c r="A204" s="1"/>
      <c r="B204" s="1"/>
      <c r="C204" s="1"/>
      <c r="D204" s="1"/>
      <c r="E204" s="1"/>
      <c r="F204" s="2"/>
    </row>
    <row r="205" spans="1:6" ht="15.75">
      <c r="A205" s="1"/>
      <c r="B205" s="1"/>
      <c r="C205" s="1"/>
      <c r="D205" s="1"/>
      <c r="E205" s="1"/>
      <c r="F205" s="2"/>
    </row>
    <row r="206" spans="1:6" ht="15.75">
      <c r="A206" s="1"/>
      <c r="B206" s="1"/>
      <c r="C206" s="1"/>
      <c r="D206" s="1"/>
      <c r="E206" s="1"/>
      <c r="F206" s="2"/>
    </row>
    <row r="207" spans="1:6" ht="15.75">
      <c r="A207" s="1"/>
      <c r="B207" s="1"/>
      <c r="C207" s="1"/>
      <c r="D207" s="1"/>
      <c r="E207" s="1"/>
      <c r="F207" s="2"/>
    </row>
    <row r="208" spans="1:6" ht="15.75">
      <c r="A208" s="1"/>
      <c r="B208" s="1"/>
      <c r="C208" s="1"/>
      <c r="D208" s="1"/>
      <c r="E208" s="1"/>
      <c r="F208" s="2"/>
    </row>
    <row r="209" spans="1:6" ht="15.75">
      <c r="A209" s="1"/>
      <c r="B209" s="1"/>
      <c r="C209" s="1"/>
      <c r="D209" s="1"/>
      <c r="E209" s="1"/>
      <c r="F209" s="2"/>
    </row>
    <row r="210" spans="1:6" ht="15.75">
      <c r="A210" s="1"/>
      <c r="B210" s="1"/>
      <c r="C210" s="1"/>
      <c r="D210" s="1"/>
      <c r="E210" s="1"/>
      <c r="F210" s="2"/>
    </row>
    <row r="211" spans="1:6" ht="15.75">
      <c r="A211" s="1"/>
      <c r="B211" s="1"/>
      <c r="C211" s="1"/>
      <c r="D211" s="1"/>
      <c r="E211" s="1"/>
      <c r="F211" s="2"/>
    </row>
    <row r="212" spans="1:6" ht="15.75">
      <c r="A212" s="1"/>
      <c r="B212" s="1"/>
      <c r="C212" s="1"/>
      <c r="D212" s="1"/>
      <c r="E212" s="1"/>
      <c r="F212" s="2"/>
    </row>
    <row r="213" spans="1:6" ht="15.75">
      <c r="A213" s="1"/>
      <c r="B213" s="1"/>
      <c r="C213" s="1"/>
      <c r="D213" s="1"/>
      <c r="E213" s="1"/>
      <c r="F213" s="2"/>
    </row>
    <row r="214" spans="1:6" ht="14.25" customHeight="1">
      <c r="A214" s="1"/>
      <c r="B214" s="1"/>
      <c r="C214" s="1"/>
      <c r="D214" s="1"/>
      <c r="E214" s="1"/>
      <c r="F214" s="2"/>
    </row>
    <row r="215" spans="1:6" ht="15.75">
      <c r="A215" s="1"/>
      <c r="B215" s="1"/>
      <c r="C215" s="1"/>
      <c r="D215" s="1"/>
      <c r="E215" s="1"/>
      <c r="F215" s="2"/>
    </row>
    <row r="216" spans="1:6" ht="15.75">
      <c r="A216" s="1"/>
      <c r="B216" s="1"/>
      <c r="C216" s="1"/>
      <c r="D216" s="1"/>
      <c r="E216" s="1"/>
      <c r="F216" s="2"/>
    </row>
    <row r="217" spans="1:6" ht="15.75">
      <c r="A217" s="1"/>
      <c r="B217" s="1"/>
      <c r="C217" s="1"/>
      <c r="D217" s="1"/>
      <c r="E217" s="1"/>
      <c r="F217" s="2"/>
    </row>
    <row r="218" spans="1:6" ht="15.75">
      <c r="A218" s="1"/>
      <c r="B218" s="1"/>
      <c r="C218" s="1"/>
      <c r="D218" s="1"/>
      <c r="E218" s="1"/>
      <c r="F218" s="2"/>
    </row>
    <row r="219" spans="1:6" ht="15.75">
      <c r="A219" s="1"/>
      <c r="B219" s="1"/>
      <c r="C219" s="1"/>
      <c r="D219" s="1"/>
      <c r="E219" s="1"/>
      <c r="F219" s="2"/>
    </row>
    <row r="220" spans="1:6" ht="12.75" customHeight="1">
      <c r="A220" s="1"/>
      <c r="B220" s="1"/>
      <c r="C220" s="1"/>
      <c r="D220" s="1"/>
      <c r="E220" s="1"/>
      <c r="F220" s="2"/>
    </row>
    <row r="221" spans="1:6" ht="15" customHeight="1">
      <c r="A221" s="1"/>
      <c r="B221" s="1"/>
      <c r="C221" s="1"/>
      <c r="D221" s="1"/>
      <c r="E221" s="1"/>
      <c r="F221" s="2"/>
    </row>
    <row r="222" spans="1:6" ht="15" customHeight="1">
      <c r="A222" s="1"/>
      <c r="B222" s="1"/>
      <c r="C222" s="1"/>
      <c r="D222" s="1"/>
      <c r="E222" s="1"/>
      <c r="F222" s="2"/>
    </row>
    <row r="223" spans="1:6" ht="7.5" customHeight="1">
      <c r="A223" s="1"/>
      <c r="B223" s="1"/>
      <c r="C223" s="1"/>
      <c r="D223" s="1"/>
      <c r="E223" s="1"/>
      <c r="F223" s="2"/>
    </row>
    <row r="224" spans="1:6" ht="15.75">
      <c r="A224" s="53"/>
      <c r="B224" s="1"/>
      <c r="C224" s="1"/>
      <c r="D224" s="1"/>
      <c r="E224" s="1"/>
      <c r="F224" s="54"/>
    </row>
    <row r="225" spans="1:6" ht="9" customHeight="1">
      <c r="A225" s="9"/>
      <c r="B225" s="9"/>
      <c r="C225" s="9"/>
      <c r="D225" s="9"/>
      <c r="E225" s="9"/>
      <c r="F225" s="9"/>
    </row>
    <row r="228" ht="15.75">
      <c r="G228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6.5" customHeight="1">
      <c r="A273" s="1"/>
      <c r="B273" s="1"/>
      <c r="C273" s="1"/>
      <c r="D273" s="1"/>
      <c r="E273" s="1"/>
      <c r="F273" s="2"/>
      <c r="G273" s="9"/>
    </row>
    <row r="274" spans="1:7" ht="16.5" customHeight="1">
      <c r="A274" s="1"/>
      <c r="B274" s="1"/>
      <c r="C274" s="1"/>
      <c r="D274" s="1"/>
      <c r="E274" s="1"/>
      <c r="F274" s="2"/>
      <c r="G274" s="9"/>
    </row>
    <row r="275" spans="1:7" ht="16.5" customHeight="1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9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5.75">
      <c r="A320" s="1"/>
      <c r="B320" s="1"/>
      <c r="C320" s="1"/>
      <c r="D320" s="1"/>
      <c r="E320" s="1"/>
      <c r="F320" s="2"/>
      <c r="G320" s="9"/>
    </row>
    <row r="321" spans="1:7" ht="15.75">
      <c r="A321" s="1"/>
      <c r="B321" s="1"/>
      <c r="C321" s="1"/>
      <c r="D321" s="1"/>
      <c r="E321" s="1"/>
      <c r="F321" s="2"/>
      <c r="G321" s="9"/>
    </row>
    <row r="322" spans="1:7" ht="15.75">
      <c r="A322" s="1"/>
      <c r="B322" s="1"/>
      <c r="C322" s="1"/>
      <c r="D322" s="1"/>
      <c r="E322" s="1"/>
      <c r="F322" s="2"/>
      <c r="G322" s="9"/>
    </row>
    <row r="323" spans="1:7" ht="15.75">
      <c r="A323" s="1"/>
      <c r="B323" s="1"/>
      <c r="C323" s="1"/>
      <c r="D323" s="1"/>
      <c r="E323" s="1"/>
      <c r="F323" s="2"/>
      <c r="G323" s="9"/>
    </row>
    <row r="324" spans="1:7" ht="15.75">
      <c r="A324" s="1"/>
      <c r="B324" s="1"/>
      <c r="C324" s="1"/>
      <c r="D324" s="1"/>
      <c r="E324" s="1"/>
      <c r="F324" s="2"/>
      <c r="G324" s="9"/>
    </row>
    <row r="325" spans="1:7" ht="15.75">
      <c r="A325" s="1"/>
      <c r="B325" s="1"/>
      <c r="C325" s="1"/>
      <c r="D325" s="1"/>
      <c r="E325" s="1"/>
      <c r="F325" s="2"/>
      <c r="G325" s="9"/>
    </row>
    <row r="326" spans="1:7" ht="15.75">
      <c r="A326" s="1"/>
      <c r="B326" s="1"/>
      <c r="C326" s="1"/>
      <c r="D326" s="1"/>
      <c r="E326" s="1"/>
      <c r="F326" s="2"/>
      <c r="G326" s="9"/>
    </row>
    <row r="327" spans="1:7" ht="15.75">
      <c r="A327" s="1"/>
      <c r="B327" s="1"/>
      <c r="C327" s="1"/>
      <c r="D327" s="1"/>
      <c r="E327" s="1"/>
      <c r="F327" s="2"/>
      <c r="G327" s="9"/>
    </row>
    <row r="328" spans="1:7" ht="15.75">
      <c r="A328" s="1"/>
      <c r="B328" s="1"/>
      <c r="C328" s="1"/>
      <c r="D328" s="1"/>
      <c r="E328" s="1"/>
      <c r="F328" s="2"/>
      <c r="G328" s="9"/>
    </row>
    <row r="329" spans="1:7" ht="15.75">
      <c r="A329" s="1"/>
      <c r="B329" s="1"/>
      <c r="C329" s="1"/>
      <c r="D329" s="1"/>
      <c r="E329" s="1"/>
      <c r="F329" s="2"/>
      <c r="G329" s="9"/>
    </row>
    <row r="330" spans="1:7" ht="15.75">
      <c r="A330" s="1"/>
      <c r="B330" s="1"/>
      <c r="C330" s="1"/>
      <c r="D330" s="1"/>
      <c r="E330" s="1"/>
      <c r="F330" s="2"/>
      <c r="G330" s="9"/>
    </row>
    <row r="331" spans="1:7" ht="15.75">
      <c r="A331" s="1"/>
      <c r="B331" s="1"/>
      <c r="C331" s="1"/>
      <c r="D331" s="1"/>
      <c r="E331" s="1"/>
      <c r="F331" s="2"/>
      <c r="G331" s="9"/>
    </row>
    <row r="332" spans="1:7" ht="15.75">
      <c r="A332" s="1"/>
      <c r="B332" s="1"/>
      <c r="C332" s="1"/>
      <c r="D332" s="1"/>
      <c r="E332" s="1"/>
      <c r="F332" s="2"/>
      <c r="G332" s="9"/>
    </row>
    <row r="333" spans="1:7" ht="15.75">
      <c r="A333" s="1"/>
      <c r="B333" s="1"/>
      <c r="C333" s="1"/>
      <c r="D333" s="1"/>
      <c r="E333" s="1"/>
      <c r="F333" s="2"/>
      <c r="G333" s="9"/>
    </row>
    <row r="334" spans="1:7" ht="15.75">
      <c r="A334" s="1"/>
      <c r="B334" s="1"/>
      <c r="C334" s="1"/>
      <c r="D334" s="1"/>
      <c r="E334" s="1"/>
      <c r="F334" s="2"/>
      <c r="G334" s="9"/>
    </row>
    <row r="335" spans="1:7" ht="15.75">
      <c r="A335" s="1"/>
      <c r="B335" s="1"/>
      <c r="C335" s="1"/>
      <c r="D335" s="1"/>
      <c r="E335" s="1"/>
      <c r="F335" s="2"/>
      <c r="G335" s="9"/>
    </row>
    <row r="336" spans="1:7" ht="15.75">
      <c r="A336" s="1"/>
      <c r="B336" s="1"/>
      <c r="C336" s="1"/>
      <c r="D336" s="1"/>
      <c r="E336" s="1"/>
      <c r="F336" s="2"/>
      <c r="G336" s="9"/>
    </row>
    <row r="337" spans="1:7" ht="15.75">
      <c r="A337" s="1"/>
      <c r="B337" s="1"/>
      <c r="C337" s="1"/>
      <c r="D337" s="1"/>
      <c r="E337" s="1"/>
      <c r="F337" s="2"/>
      <c r="G337" s="9"/>
    </row>
    <row r="338" spans="1:7" ht="15.75">
      <c r="A338" s="1"/>
      <c r="B338" s="1"/>
      <c r="C338" s="1"/>
      <c r="D338" s="1"/>
      <c r="E338" s="1"/>
      <c r="F338" s="2"/>
      <c r="G338" s="9"/>
    </row>
    <row r="339" spans="1:7" ht="15.75">
      <c r="A339" s="1"/>
      <c r="B339" s="1"/>
      <c r="C339" s="1"/>
      <c r="D339" s="1"/>
      <c r="E339" s="1"/>
      <c r="F339" s="2"/>
      <c r="G339" s="9"/>
    </row>
    <row r="340" spans="1:7" ht="15.75">
      <c r="A340" s="1"/>
      <c r="B340" s="1"/>
      <c r="C340" s="1"/>
      <c r="D340" s="1"/>
      <c r="E340" s="1"/>
      <c r="F340" s="2"/>
      <c r="G340" s="9"/>
    </row>
    <row r="341" spans="1:7" ht="15.75">
      <c r="A341" s="1"/>
      <c r="B341" s="1"/>
      <c r="C341" s="1"/>
      <c r="D341" s="1"/>
      <c r="E341" s="1"/>
      <c r="F341" s="2"/>
      <c r="G341" s="9"/>
    </row>
    <row r="342" spans="1:7" ht="15.75">
      <c r="A342" s="1"/>
      <c r="B342" s="1"/>
      <c r="C342" s="1"/>
      <c r="D342" s="1"/>
      <c r="E342" s="1"/>
      <c r="F342" s="2"/>
      <c r="G342" s="9"/>
    </row>
    <row r="343" spans="1:7" ht="18" customHeight="1">
      <c r="A343" s="1"/>
      <c r="B343" s="1"/>
      <c r="C343" s="1"/>
      <c r="D343" s="1"/>
      <c r="E343" s="1"/>
      <c r="F343" s="2"/>
      <c r="G343" s="9"/>
    </row>
    <row r="344" spans="1:7" ht="15.75" customHeight="1">
      <c r="A344" s="1"/>
      <c r="B344" s="1"/>
      <c r="C344" s="1"/>
      <c r="D344" s="1"/>
      <c r="E344" s="1"/>
      <c r="F344" s="2"/>
      <c r="G344" s="9"/>
    </row>
    <row r="345" spans="1:7" ht="15.75">
      <c r="A345" s="53"/>
      <c r="B345" s="1"/>
      <c r="C345" s="1"/>
      <c r="D345" s="1"/>
      <c r="E345" s="1"/>
      <c r="F345" s="54"/>
      <c r="G345" s="9"/>
    </row>
    <row r="346" spans="1:7" ht="15.75">
      <c r="A346" s="1"/>
      <c r="B346" s="1"/>
      <c r="C346" s="1"/>
      <c r="D346" s="1"/>
      <c r="E346" s="1"/>
      <c r="F346" s="1"/>
      <c r="G346" s="9"/>
    </row>
    <row r="349" spans="1:7" ht="15.75">
      <c r="A349" s="9"/>
      <c r="B349" s="9"/>
      <c r="C349" s="9"/>
      <c r="D349" s="9"/>
      <c r="E349" s="9"/>
      <c r="F349" s="9"/>
      <c r="G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7:14" ht="15.75"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7:14" ht="15.75">
      <c r="G420" s="9"/>
      <c r="H420" s="9"/>
      <c r="I420" s="9"/>
      <c r="J420" s="9"/>
      <c r="K420" s="9"/>
      <c r="L420" s="9"/>
      <c r="M420" s="9"/>
      <c r="N420" s="9"/>
    </row>
    <row r="421" spans="7:14" ht="15.75">
      <c r="G421" s="9"/>
      <c r="H421" s="9"/>
      <c r="I421" s="9"/>
      <c r="J421" s="9"/>
      <c r="K421" s="9"/>
      <c r="L421" s="9"/>
      <c r="M421" s="9"/>
      <c r="N421" s="9"/>
    </row>
    <row r="422" spans="7:14" ht="15.75"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</sheetData>
  <sheetProtection/>
  <mergeCells count="10">
    <mergeCell ref="A45:A47"/>
    <mergeCell ref="A48:A50"/>
    <mergeCell ref="B6:C6"/>
    <mergeCell ref="D6:E6"/>
    <mergeCell ref="A9:A13"/>
    <mergeCell ref="A19:A22"/>
    <mergeCell ref="A24:A32"/>
    <mergeCell ref="A34:A40"/>
    <mergeCell ref="A42:A44"/>
    <mergeCell ref="A14:A17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46" r:id="rId1"/>
  <headerFooter alignWithMargins="0">
    <oddHeader>&amp;R&amp;16A költségvetési rendelettervezet 5/a sz.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N534"/>
  <sheetViews>
    <sheetView tabSelected="1" view="pageBreakPreview" zoomScale="75" zoomScaleNormal="69" zoomScaleSheetLayoutView="75" zoomScalePageLayoutView="0" workbookViewId="0" topLeftCell="A37">
      <selection activeCell="C18" sqref="C18"/>
    </sheetView>
  </sheetViews>
  <sheetFormatPr defaultColWidth="8.796875" defaultRowHeight="15"/>
  <cols>
    <col min="1" max="1" width="62" style="6" customWidth="1"/>
    <col min="2" max="2" width="46.8984375" style="6" customWidth="1"/>
    <col min="3" max="3" width="26" style="6" customWidth="1"/>
    <col min="4" max="4" width="62.5" style="6" bestFit="1" customWidth="1"/>
    <col min="5" max="5" width="14.5" style="6" customWidth="1"/>
    <col min="6" max="6" width="13.8984375" style="6" customWidth="1"/>
    <col min="7" max="16384" width="9" style="6" customWidth="1"/>
  </cols>
  <sheetData>
    <row r="3" spans="1:6" ht="20.25">
      <c r="A3" s="3" t="s">
        <v>22</v>
      </c>
      <c r="B3" s="4"/>
      <c r="C3" s="4"/>
      <c r="D3" s="4"/>
      <c r="E3" s="4"/>
      <c r="F3" s="5"/>
    </row>
    <row r="4" spans="1:10" ht="24.75" customHeight="1" thickBot="1">
      <c r="A4" s="7"/>
      <c r="B4" s="5"/>
      <c r="C4" s="5"/>
      <c r="D4" s="5"/>
      <c r="E4" s="5"/>
      <c r="F4" s="8"/>
      <c r="G4" s="9"/>
      <c r="H4" s="9"/>
      <c r="I4" s="9"/>
      <c r="J4" s="9"/>
    </row>
    <row r="5" spans="1:10" ht="8.25" customHeight="1">
      <c r="A5" s="10"/>
      <c r="B5" s="11"/>
      <c r="C5" s="12"/>
      <c r="D5" s="11"/>
      <c r="E5" s="12"/>
      <c r="F5" s="9"/>
      <c r="G5" s="9"/>
      <c r="H5" s="9"/>
      <c r="I5" s="9"/>
      <c r="J5" s="9"/>
    </row>
    <row r="6" spans="1:10" ht="16.5" customHeight="1">
      <c r="A6" s="13" t="s">
        <v>0</v>
      </c>
      <c r="B6" s="97" t="s">
        <v>4</v>
      </c>
      <c r="C6" s="98"/>
      <c r="D6" s="97" t="s">
        <v>7</v>
      </c>
      <c r="E6" s="98"/>
      <c r="F6" s="15"/>
      <c r="G6" s="9"/>
      <c r="H6" s="9"/>
      <c r="I6" s="9"/>
      <c r="J6" s="9"/>
    </row>
    <row r="7" spans="1:10" ht="15.75">
      <c r="A7" s="16"/>
      <c r="B7" s="17" t="s">
        <v>5</v>
      </c>
      <c r="C7" s="14" t="s">
        <v>2</v>
      </c>
      <c r="D7" s="17" t="s">
        <v>5</v>
      </c>
      <c r="E7" s="14" t="s">
        <v>2</v>
      </c>
      <c r="F7" s="15"/>
      <c r="G7" s="9"/>
      <c r="H7" s="9"/>
      <c r="I7" s="9"/>
      <c r="J7" s="9"/>
    </row>
    <row r="8" spans="1:10" ht="16.5" thickBot="1">
      <c r="A8" s="18"/>
      <c r="B8" s="19"/>
      <c r="C8" s="20" t="s">
        <v>1</v>
      </c>
      <c r="D8" s="21"/>
      <c r="E8" s="20" t="s">
        <v>6</v>
      </c>
      <c r="F8" s="15"/>
      <c r="G8" s="9"/>
      <c r="H8" s="9"/>
      <c r="I8" s="9"/>
      <c r="J8" s="9"/>
    </row>
    <row r="9" spans="1:10" ht="21" customHeight="1">
      <c r="A9" s="102" t="s">
        <v>14</v>
      </c>
      <c r="B9" s="55" t="s">
        <v>26</v>
      </c>
      <c r="C9" s="57">
        <f>56202-51664</f>
        <v>4538</v>
      </c>
      <c r="D9" s="55"/>
      <c r="E9" s="57"/>
      <c r="F9" s="25"/>
      <c r="G9" s="9"/>
      <c r="H9" s="9"/>
      <c r="I9" s="9"/>
      <c r="J9" s="9"/>
    </row>
    <row r="10" spans="1:10" ht="31.5">
      <c r="A10" s="100"/>
      <c r="B10" s="58" t="s">
        <v>28</v>
      </c>
      <c r="C10" s="67">
        <v>40375</v>
      </c>
      <c r="D10" s="35"/>
      <c r="E10" s="59"/>
      <c r="F10" s="25"/>
      <c r="G10" s="9"/>
      <c r="H10" s="9"/>
      <c r="I10" s="9"/>
      <c r="J10" s="9"/>
    </row>
    <row r="11" spans="1:10" ht="15.75">
      <c r="A11" s="100"/>
      <c r="B11" s="58" t="s">
        <v>43</v>
      </c>
      <c r="C11" s="67">
        <f>11755-4000+31017</f>
        <v>38772</v>
      </c>
      <c r="D11" s="35"/>
      <c r="E11" s="59"/>
      <c r="F11" s="25"/>
      <c r="G11" s="9"/>
      <c r="H11" s="9"/>
      <c r="I11" s="9"/>
      <c r="J11" s="9"/>
    </row>
    <row r="12" spans="1:10" ht="15.75">
      <c r="A12" s="101"/>
      <c r="B12" s="60" t="s">
        <v>27</v>
      </c>
      <c r="C12" s="61">
        <f>SUM(C9:C11)</f>
        <v>83685</v>
      </c>
      <c r="D12" s="45"/>
      <c r="E12" s="66"/>
      <c r="F12" s="25"/>
      <c r="G12" s="9"/>
      <c r="H12" s="9"/>
      <c r="I12" s="9"/>
      <c r="J12" s="9"/>
    </row>
    <row r="13" spans="1:10" ht="21" customHeight="1">
      <c r="A13" s="99" t="s">
        <v>15</v>
      </c>
      <c r="B13" s="86" t="s">
        <v>43</v>
      </c>
      <c r="C13" s="94">
        <f>8042+8395</f>
        <v>16437</v>
      </c>
      <c r="D13" s="88" t="s">
        <v>54</v>
      </c>
      <c r="E13" s="89">
        <v>150</v>
      </c>
      <c r="F13" s="25"/>
      <c r="G13" s="9"/>
      <c r="H13" s="9"/>
      <c r="I13" s="9"/>
      <c r="J13" s="9"/>
    </row>
    <row r="14" spans="1:10" ht="21" customHeight="1">
      <c r="A14" s="100"/>
      <c r="B14" s="58" t="s">
        <v>56</v>
      </c>
      <c r="C14" s="95">
        <v>2100</v>
      </c>
      <c r="D14" s="91" t="s">
        <v>55</v>
      </c>
      <c r="E14" s="92">
        <f>7199+6659</f>
        <v>13858</v>
      </c>
      <c r="F14" s="25"/>
      <c r="G14" s="9"/>
      <c r="H14" s="9"/>
      <c r="I14" s="9"/>
      <c r="J14" s="9"/>
    </row>
    <row r="15" spans="1:10" ht="21" customHeight="1">
      <c r="A15" s="100"/>
      <c r="B15" s="58"/>
      <c r="C15" s="90"/>
      <c r="D15" s="91" t="s">
        <v>56</v>
      </c>
      <c r="E15" s="92">
        <v>2800</v>
      </c>
      <c r="F15" s="25"/>
      <c r="G15" s="9"/>
      <c r="H15" s="9"/>
      <c r="I15" s="9"/>
      <c r="J15" s="9"/>
    </row>
    <row r="16" spans="1:10" ht="21" customHeight="1">
      <c r="A16" s="101"/>
      <c r="B16" s="93" t="s">
        <v>27</v>
      </c>
      <c r="C16" s="85">
        <f>SUM(C13:C15)</f>
        <v>18537</v>
      </c>
      <c r="D16" s="87" t="s">
        <v>9</v>
      </c>
      <c r="E16" s="85">
        <f>SUM(E13:E15)</f>
        <v>16808</v>
      </c>
      <c r="F16" s="25"/>
      <c r="G16" s="9"/>
      <c r="H16" s="9"/>
      <c r="I16" s="9"/>
      <c r="J16" s="9"/>
    </row>
    <row r="17" spans="1:10" ht="21" customHeight="1">
      <c r="A17" s="99" t="s">
        <v>16</v>
      </c>
      <c r="B17" s="86" t="s">
        <v>43</v>
      </c>
      <c r="C17" s="96">
        <f>2371+2013</f>
        <v>4384</v>
      </c>
      <c r="D17" s="32" t="s">
        <v>32</v>
      </c>
      <c r="E17" s="33">
        <v>1677</v>
      </c>
      <c r="F17" s="25"/>
      <c r="G17" s="9"/>
      <c r="H17" s="9"/>
      <c r="I17" s="9"/>
      <c r="J17" s="9"/>
    </row>
    <row r="18" spans="1:10" ht="21" customHeight="1">
      <c r="A18" s="100"/>
      <c r="B18" s="58"/>
      <c r="C18" s="90"/>
      <c r="D18" s="35" t="s">
        <v>66</v>
      </c>
      <c r="E18" s="36">
        <v>4382</v>
      </c>
      <c r="F18" s="25"/>
      <c r="G18" s="9"/>
      <c r="H18" s="9"/>
      <c r="I18" s="9"/>
      <c r="J18" s="9"/>
    </row>
    <row r="19" spans="1:10" ht="21" customHeight="1">
      <c r="A19" s="101"/>
      <c r="B19" s="93"/>
      <c r="C19" s="85"/>
      <c r="D19" s="87" t="s">
        <v>9</v>
      </c>
      <c r="E19" s="85">
        <f>SUM(E17:E18)</f>
        <v>6059</v>
      </c>
      <c r="F19" s="25"/>
      <c r="G19" s="9"/>
      <c r="H19" s="9"/>
      <c r="I19" s="9"/>
      <c r="J19" s="9"/>
    </row>
    <row r="20" spans="1:10" ht="21" customHeight="1">
      <c r="A20" s="99" t="s">
        <v>8</v>
      </c>
      <c r="B20" s="32" t="s">
        <v>47</v>
      </c>
      <c r="C20" s="96">
        <v>555538</v>
      </c>
      <c r="D20" s="32" t="s">
        <v>23</v>
      </c>
      <c r="E20" s="33">
        <f>65000+40000</f>
        <v>105000</v>
      </c>
      <c r="F20" s="25"/>
      <c r="G20" s="9"/>
      <c r="H20" s="9"/>
      <c r="I20" s="9"/>
      <c r="J20" s="9"/>
    </row>
    <row r="21" spans="1:10" ht="18.75" customHeight="1">
      <c r="A21" s="100"/>
      <c r="B21" s="35"/>
      <c r="C21" s="36"/>
      <c r="D21" s="35" t="s">
        <v>64</v>
      </c>
      <c r="E21" s="36">
        <f>5000+23619</f>
        <v>28619</v>
      </c>
      <c r="F21" s="25"/>
      <c r="G21" s="9"/>
      <c r="H21" s="9"/>
      <c r="I21" s="9"/>
      <c r="J21" s="9"/>
    </row>
    <row r="22" spans="1:10" ht="18.75" customHeight="1">
      <c r="A22" s="100"/>
      <c r="B22" s="35"/>
      <c r="C22" s="36"/>
      <c r="D22" s="35" t="s">
        <v>25</v>
      </c>
      <c r="E22" s="36">
        <v>10000</v>
      </c>
      <c r="F22" s="25"/>
      <c r="G22" s="9"/>
      <c r="H22" s="9"/>
      <c r="I22" s="9"/>
      <c r="J22" s="9"/>
    </row>
    <row r="23" spans="1:10" ht="18.75" customHeight="1">
      <c r="A23" s="101"/>
      <c r="B23" s="38"/>
      <c r="C23" s="39"/>
      <c r="D23" s="38" t="s">
        <v>9</v>
      </c>
      <c r="E23" s="39">
        <f>SUM(E20:E22)</f>
        <v>143619</v>
      </c>
      <c r="F23" s="25"/>
      <c r="G23" s="9"/>
      <c r="H23" s="9"/>
      <c r="I23" s="9"/>
      <c r="J23" s="9"/>
    </row>
    <row r="24" spans="1:10" ht="21" customHeight="1">
      <c r="A24" s="26" t="s">
        <v>10</v>
      </c>
      <c r="B24" s="27"/>
      <c r="C24" s="40"/>
      <c r="D24" s="41" t="s">
        <v>53</v>
      </c>
      <c r="E24" s="79">
        <v>5478</v>
      </c>
      <c r="F24" s="25"/>
      <c r="G24" s="9"/>
      <c r="H24" s="9"/>
      <c r="I24" s="9"/>
      <c r="J24" s="9"/>
    </row>
    <row r="25" spans="1:7" ht="21" customHeight="1">
      <c r="A25" s="99" t="s">
        <v>11</v>
      </c>
      <c r="B25" s="32" t="s">
        <v>44</v>
      </c>
      <c r="C25" s="82">
        <f>5937+91168</f>
        <v>97105</v>
      </c>
      <c r="D25" s="80" t="s">
        <v>35</v>
      </c>
      <c r="E25" s="70">
        <v>673</v>
      </c>
      <c r="F25" s="2"/>
      <c r="G25" s="9"/>
    </row>
    <row r="26" spans="1:7" ht="21" customHeight="1">
      <c r="A26" s="100"/>
      <c r="B26" s="35"/>
      <c r="C26" s="83"/>
      <c r="D26" s="81" t="s">
        <v>45</v>
      </c>
      <c r="E26" s="59">
        <v>459</v>
      </c>
      <c r="F26" s="2"/>
      <c r="G26" s="9"/>
    </row>
    <row r="27" spans="1:7" ht="21" customHeight="1">
      <c r="A27" s="100"/>
      <c r="B27" s="35"/>
      <c r="C27" s="83"/>
      <c r="D27" s="81" t="s">
        <v>62</v>
      </c>
      <c r="E27" s="59">
        <f>1009+157+96+37+3353</f>
        <v>4652</v>
      </c>
      <c r="F27" s="2"/>
      <c r="G27" s="9"/>
    </row>
    <row r="28" spans="1:7" ht="21" customHeight="1">
      <c r="A28" s="100"/>
      <c r="B28" s="35"/>
      <c r="C28" s="69"/>
      <c r="D28" s="81" t="s">
        <v>70</v>
      </c>
      <c r="E28" s="59">
        <f>150+2594</f>
        <v>2744</v>
      </c>
      <c r="F28" s="2"/>
      <c r="G28" s="9"/>
    </row>
    <row r="29" spans="1:7" ht="21" customHeight="1">
      <c r="A29" s="100"/>
      <c r="B29" s="35"/>
      <c r="C29" s="69"/>
      <c r="D29" s="81" t="s">
        <v>61</v>
      </c>
      <c r="E29" s="59">
        <f>498+827</f>
        <v>1325</v>
      </c>
      <c r="F29" s="2"/>
      <c r="G29" s="9"/>
    </row>
    <row r="30" spans="1:7" ht="21" customHeight="1">
      <c r="A30" s="100"/>
      <c r="B30" s="35"/>
      <c r="C30" s="69"/>
      <c r="D30" s="81" t="s">
        <v>69</v>
      </c>
      <c r="E30" s="59">
        <f>86+358+572+49+2273+2830+878</f>
        <v>7046</v>
      </c>
      <c r="F30" s="2"/>
      <c r="G30" s="9"/>
    </row>
    <row r="31" spans="1:7" ht="21" customHeight="1">
      <c r="A31" s="100"/>
      <c r="B31" s="35"/>
      <c r="C31" s="69"/>
      <c r="D31" s="81" t="s">
        <v>68</v>
      </c>
      <c r="E31" s="59">
        <f>300+475+60</f>
        <v>835</v>
      </c>
      <c r="F31" s="2"/>
      <c r="G31" s="9"/>
    </row>
    <row r="32" spans="1:7" ht="21" customHeight="1">
      <c r="A32" s="100"/>
      <c r="B32" s="35"/>
      <c r="C32" s="69"/>
      <c r="D32" s="81" t="s">
        <v>44</v>
      </c>
      <c r="E32" s="59">
        <v>68</v>
      </c>
      <c r="F32" s="2"/>
      <c r="G32" s="9"/>
    </row>
    <row r="33" spans="1:7" ht="21" customHeight="1">
      <c r="A33" s="100"/>
      <c r="B33" s="35"/>
      <c r="C33" s="69"/>
      <c r="D33" s="81" t="s">
        <v>67</v>
      </c>
      <c r="E33" s="59">
        <f>785+499+274+397</f>
        <v>1955</v>
      </c>
      <c r="F33" s="2"/>
      <c r="G33" s="9"/>
    </row>
    <row r="34" spans="1:7" ht="21" customHeight="1">
      <c r="A34" s="101"/>
      <c r="B34" s="45"/>
      <c r="C34" s="39"/>
      <c r="D34" s="84" t="s">
        <v>9</v>
      </c>
      <c r="E34" s="85">
        <f>SUM(E25:E33)</f>
        <v>19757</v>
      </c>
      <c r="F34" s="2"/>
      <c r="G34" s="9"/>
    </row>
    <row r="35" spans="1:7" ht="21" customHeight="1">
      <c r="A35" s="26" t="s">
        <v>21</v>
      </c>
      <c r="B35" s="27" t="s">
        <v>44</v>
      </c>
      <c r="C35" s="43">
        <v>59091</v>
      </c>
      <c r="D35" s="27" t="s">
        <v>49</v>
      </c>
      <c r="E35" s="79">
        <v>2440</v>
      </c>
      <c r="F35" s="2"/>
      <c r="G35" s="9"/>
    </row>
    <row r="36" spans="1:7" ht="31.5">
      <c r="A36" s="99" t="s">
        <v>19</v>
      </c>
      <c r="B36" s="73" t="s">
        <v>28</v>
      </c>
      <c r="C36" s="74">
        <v>17250</v>
      </c>
      <c r="D36" s="73" t="s">
        <v>36</v>
      </c>
      <c r="E36" s="33">
        <f>5590+3373</f>
        <v>8963</v>
      </c>
      <c r="F36" s="2"/>
      <c r="G36" s="9"/>
    </row>
    <row r="37" spans="1:7" ht="15.75">
      <c r="A37" s="100"/>
      <c r="B37" s="75"/>
      <c r="C37" s="69"/>
      <c r="D37" s="35" t="s">
        <v>52</v>
      </c>
      <c r="E37" s="36">
        <f>9999+4675+3425+4675</f>
        <v>22774</v>
      </c>
      <c r="F37" s="2"/>
      <c r="G37" s="9"/>
    </row>
    <row r="38" spans="1:7" ht="15.75">
      <c r="A38" s="100"/>
      <c r="B38" s="75"/>
      <c r="C38" s="69"/>
      <c r="D38" s="35" t="s">
        <v>38</v>
      </c>
      <c r="E38" s="36">
        <f>400+1571</f>
        <v>1971</v>
      </c>
      <c r="F38" s="2"/>
      <c r="G38" s="9"/>
    </row>
    <row r="39" spans="1:7" ht="15.75">
      <c r="A39" s="100"/>
      <c r="B39" s="75"/>
      <c r="C39" s="69"/>
      <c r="D39" s="35" t="s">
        <v>39</v>
      </c>
      <c r="E39" s="36">
        <v>17446</v>
      </c>
      <c r="F39" s="2"/>
      <c r="G39" s="9"/>
    </row>
    <row r="40" spans="1:7" ht="15.75">
      <c r="A40" s="100"/>
      <c r="B40" s="75"/>
      <c r="C40" s="69"/>
      <c r="D40" s="35" t="s">
        <v>76</v>
      </c>
      <c r="E40" s="36">
        <f>1724+2685</f>
        <v>4409</v>
      </c>
      <c r="F40" s="2"/>
      <c r="G40" s="9"/>
    </row>
    <row r="41" spans="1:7" ht="15.75">
      <c r="A41" s="100"/>
      <c r="B41" s="75"/>
      <c r="C41" s="69"/>
      <c r="D41" s="35" t="s">
        <v>40</v>
      </c>
      <c r="E41" s="36">
        <f>1565+1100+6218</f>
        <v>8883</v>
      </c>
      <c r="F41" s="2"/>
      <c r="G41" s="9"/>
    </row>
    <row r="42" spans="1:7" ht="15.75">
      <c r="A42" s="100"/>
      <c r="B42" s="75"/>
      <c r="C42" s="69"/>
      <c r="D42" s="35" t="s">
        <v>42</v>
      </c>
      <c r="E42" s="36">
        <v>18304</v>
      </c>
      <c r="F42" s="2"/>
      <c r="G42" s="9"/>
    </row>
    <row r="43" spans="1:7" ht="15.75">
      <c r="A43" s="101"/>
      <c r="B43" s="76"/>
      <c r="C43" s="39"/>
      <c r="D43" s="38" t="s">
        <v>9</v>
      </c>
      <c r="E43" s="39">
        <f>SUM(E36:E42)</f>
        <v>82750</v>
      </c>
      <c r="F43" s="2"/>
      <c r="G43" s="9"/>
    </row>
    <row r="44" spans="1:7" ht="15.75">
      <c r="A44" s="72" t="s">
        <v>41</v>
      </c>
      <c r="B44" s="76"/>
      <c r="C44" s="39"/>
      <c r="D44" s="77" t="s">
        <v>42</v>
      </c>
      <c r="E44" s="39">
        <v>6883</v>
      </c>
      <c r="F44" s="2"/>
      <c r="G44" s="9"/>
    </row>
    <row r="45" spans="1:7" ht="21" customHeight="1">
      <c r="A45" s="99" t="s">
        <v>17</v>
      </c>
      <c r="B45" s="32" t="s">
        <v>56</v>
      </c>
      <c r="C45" s="96">
        <v>1184</v>
      </c>
      <c r="D45" s="32" t="s">
        <v>51</v>
      </c>
      <c r="E45" s="33">
        <f>8984+8237</f>
        <v>17221</v>
      </c>
      <c r="F45" s="2"/>
      <c r="G45" s="9"/>
    </row>
    <row r="46" spans="1:7" ht="21" customHeight="1">
      <c r="A46" s="100"/>
      <c r="B46" s="35"/>
      <c r="C46" s="36"/>
      <c r="D46" s="35" t="s">
        <v>50</v>
      </c>
      <c r="E46" s="36">
        <v>36750</v>
      </c>
      <c r="F46" s="2"/>
      <c r="G46" s="9"/>
    </row>
    <row r="47" spans="1:7" ht="21" customHeight="1">
      <c r="A47" s="100"/>
      <c r="B47" s="35"/>
      <c r="C47" s="36"/>
      <c r="D47" s="35" t="s">
        <v>71</v>
      </c>
      <c r="E47" s="36">
        <v>9</v>
      </c>
      <c r="F47" s="2"/>
      <c r="G47" s="9"/>
    </row>
    <row r="48" spans="1:7" ht="21" customHeight="1">
      <c r="A48" s="100"/>
      <c r="B48" s="35"/>
      <c r="C48" s="36"/>
      <c r="D48" s="35" t="s">
        <v>72</v>
      </c>
      <c r="E48" s="36">
        <v>668</v>
      </c>
      <c r="F48" s="2"/>
      <c r="G48" s="9"/>
    </row>
    <row r="49" spans="1:7" ht="21" customHeight="1">
      <c r="A49" s="100"/>
      <c r="B49" s="35"/>
      <c r="C49" s="36"/>
      <c r="D49" s="35" t="s">
        <v>73</v>
      </c>
      <c r="E49" s="36">
        <v>853</v>
      </c>
      <c r="F49" s="2"/>
      <c r="G49" s="9"/>
    </row>
    <row r="50" spans="1:7" ht="21" customHeight="1">
      <c r="A50" s="100"/>
      <c r="B50" s="35"/>
      <c r="C50" s="36"/>
      <c r="D50" s="35" t="s">
        <v>74</v>
      </c>
      <c r="E50" s="36">
        <v>399</v>
      </c>
      <c r="F50" s="2"/>
      <c r="G50" s="9"/>
    </row>
    <row r="51" spans="1:7" ht="21" customHeight="1">
      <c r="A51" s="100"/>
      <c r="B51" s="35"/>
      <c r="C51" s="36"/>
      <c r="D51" s="35" t="s">
        <v>75</v>
      </c>
      <c r="E51" s="36">
        <v>1428</v>
      </c>
      <c r="F51" s="2"/>
      <c r="G51" s="9"/>
    </row>
    <row r="52" spans="1:7" ht="21" customHeight="1">
      <c r="A52" s="101"/>
      <c r="B52" s="45"/>
      <c r="C52" s="46"/>
      <c r="D52" s="87" t="s">
        <v>9</v>
      </c>
      <c r="E52" s="85">
        <f>SUM(E45:E51)</f>
        <v>57328</v>
      </c>
      <c r="F52" s="2"/>
      <c r="G52" s="9"/>
    </row>
    <row r="53" spans="1:7" ht="15.75">
      <c r="A53" s="99" t="s">
        <v>12</v>
      </c>
      <c r="B53" s="32"/>
      <c r="C53" s="33"/>
      <c r="D53" s="86" t="s">
        <v>48</v>
      </c>
      <c r="E53" s="33">
        <v>410000</v>
      </c>
      <c r="F53" s="65"/>
      <c r="G53" s="9"/>
    </row>
    <row r="54" spans="1:7" ht="15.75">
      <c r="A54" s="100"/>
      <c r="B54" s="35"/>
      <c r="C54" s="36"/>
      <c r="D54" s="58" t="s">
        <v>42</v>
      </c>
      <c r="E54" s="36">
        <v>6000</v>
      </c>
      <c r="F54" s="65"/>
      <c r="G54" s="9"/>
    </row>
    <row r="55" spans="1:7" ht="21" customHeight="1">
      <c r="A55" s="100"/>
      <c r="B55" s="35"/>
      <c r="C55" s="36"/>
      <c r="D55" s="68" t="s">
        <v>9</v>
      </c>
      <c r="E55" s="69">
        <f>SUM(E53:E54)</f>
        <v>416000</v>
      </c>
      <c r="F55" s="2"/>
      <c r="G55" s="9"/>
    </row>
    <row r="56" spans="1:7" ht="15.75">
      <c r="A56" s="99" t="s">
        <v>18</v>
      </c>
      <c r="B56" s="32"/>
      <c r="C56" s="70"/>
      <c r="D56" s="32" t="s">
        <v>29</v>
      </c>
      <c r="E56" s="70">
        <v>720</v>
      </c>
      <c r="F56" s="2"/>
      <c r="G56" s="9"/>
    </row>
    <row r="57" spans="1:7" ht="15.75">
      <c r="A57" s="100"/>
      <c r="B57" s="58"/>
      <c r="C57" s="67"/>
      <c r="D57" s="35" t="s">
        <v>65</v>
      </c>
      <c r="E57" s="59">
        <v>950</v>
      </c>
      <c r="F57" s="2"/>
      <c r="G57" s="9"/>
    </row>
    <row r="58" spans="1:7" ht="15.75">
      <c r="A58" s="101"/>
      <c r="B58" s="60"/>
      <c r="C58" s="61"/>
      <c r="D58" s="68" t="s">
        <v>9</v>
      </c>
      <c r="E58" s="69">
        <f>SUM(E56:E57)</f>
        <v>1670</v>
      </c>
      <c r="F58" s="2"/>
      <c r="G58" s="9"/>
    </row>
    <row r="59" spans="1:7" ht="21" customHeight="1" thickBot="1">
      <c r="A59" s="31" t="s">
        <v>20</v>
      </c>
      <c r="B59" s="32"/>
      <c r="C59" s="33"/>
      <c r="D59" s="32" t="s">
        <v>33</v>
      </c>
      <c r="E59" s="71">
        <f>2500+2100+405</f>
        <v>5005</v>
      </c>
      <c r="F59" s="2"/>
      <c r="G59" s="9"/>
    </row>
    <row r="60" spans="1:7" ht="39" customHeight="1" thickBot="1">
      <c r="A60" s="62" t="s">
        <v>3</v>
      </c>
      <c r="B60" s="63"/>
      <c r="C60" s="64">
        <f>C12+C16+C17+C23+C24+C25+C35+C36+C45+C55+C56+C59+C20</f>
        <v>836774</v>
      </c>
      <c r="D60" s="64"/>
      <c r="E60" s="64">
        <f>E9+E16+E19+E23+E24+E35+E43+E52+E55+E58+E59+E44+E34</f>
        <v>763797</v>
      </c>
      <c r="F60" s="2"/>
      <c r="G60" s="9"/>
    </row>
    <row r="61" spans="6:7" ht="15.75">
      <c r="F61" s="2"/>
      <c r="G61" s="9"/>
    </row>
    <row r="62" spans="6:7" ht="15.75">
      <c r="F62" s="2"/>
      <c r="G62" s="9"/>
    </row>
    <row r="63" spans="6:7" ht="15.75">
      <c r="F63" s="2"/>
      <c r="G63" s="9"/>
    </row>
    <row r="64" spans="6:7" ht="15.75">
      <c r="F64" s="2"/>
      <c r="G64" s="9"/>
    </row>
    <row r="65" spans="6:7" ht="15.75">
      <c r="F65" s="2"/>
      <c r="G65" s="9"/>
    </row>
    <row r="66" spans="6:7" ht="9.75" customHeight="1">
      <c r="F66" s="2"/>
      <c r="G66" s="9"/>
    </row>
    <row r="67" spans="6:7" ht="15.75">
      <c r="F67" s="2"/>
      <c r="G67" s="9"/>
    </row>
    <row r="68" spans="6:7" ht="10.5" customHeight="1">
      <c r="F68" s="2"/>
      <c r="G68" s="9"/>
    </row>
    <row r="69" spans="6:7" ht="15.75">
      <c r="F69" s="2"/>
      <c r="G69" s="9"/>
    </row>
    <row r="70" spans="6:7" ht="15.75">
      <c r="F70" s="2"/>
      <c r="G70" s="9"/>
    </row>
    <row r="71" spans="6:7" ht="15.75">
      <c r="F71" s="2"/>
      <c r="G71" s="9"/>
    </row>
    <row r="72" spans="6:7" ht="15.75">
      <c r="F72" s="2"/>
      <c r="G72" s="9"/>
    </row>
    <row r="73" spans="6:7" ht="15.75">
      <c r="F73" s="2"/>
      <c r="G73" s="9"/>
    </row>
    <row r="74" spans="6:7" ht="15.75">
      <c r="F74" s="2"/>
      <c r="G74" s="9"/>
    </row>
    <row r="75" spans="1:7" ht="15.75">
      <c r="A75" s="1"/>
      <c r="B75" s="1"/>
      <c r="C75" s="1"/>
      <c r="D75" s="1"/>
      <c r="E75" s="1"/>
      <c r="F75" s="2"/>
      <c r="G75" s="9"/>
    </row>
    <row r="76" spans="6:7" ht="15.75">
      <c r="F76" s="2"/>
      <c r="G76" s="9"/>
    </row>
    <row r="77" spans="6:7" ht="15.75">
      <c r="F77" s="2"/>
      <c r="G77" s="9"/>
    </row>
    <row r="78" spans="6:7" ht="15.75">
      <c r="F78" s="2"/>
      <c r="G78" s="9"/>
    </row>
    <row r="79" spans="6:7" ht="15.75">
      <c r="F79" s="2"/>
      <c r="G79" s="9"/>
    </row>
    <row r="80" spans="6:7" ht="15.75">
      <c r="F80" s="2"/>
      <c r="G80" s="9"/>
    </row>
    <row r="81" spans="6:7" ht="15.75">
      <c r="F81" s="2"/>
      <c r="G81" s="9"/>
    </row>
    <row r="82" spans="1:7" ht="15.75">
      <c r="A82" s="1"/>
      <c r="B82" s="1"/>
      <c r="C82" s="1"/>
      <c r="D82" s="1"/>
      <c r="E82" s="1"/>
      <c r="F82" s="2"/>
      <c r="G82" s="9"/>
    </row>
    <row r="83" spans="1:7" ht="15.75">
      <c r="A83" s="1"/>
      <c r="B83" s="1"/>
      <c r="C83" s="1"/>
      <c r="D83" s="1"/>
      <c r="E83" s="1"/>
      <c r="F83" s="2"/>
      <c r="G83" s="9"/>
    </row>
    <row r="84" spans="1:7" ht="15.75">
      <c r="A84" s="9"/>
      <c r="B84" s="1"/>
      <c r="C84" s="1"/>
      <c r="D84" s="1"/>
      <c r="E84" s="1"/>
      <c r="F84" s="2"/>
      <c r="G84" s="9"/>
    </row>
    <row r="85" spans="1:7" ht="15.75">
      <c r="A85" s="1"/>
      <c r="B85" s="1"/>
      <c r="C85" s="1"/>
      <c r="D85" s="1"/>
      <c r="E85" s="1"/>
      <c r="F85" s="2"/>
      <c r="G85" s="9"/>
    </row>
    <row r="86" spans="2:7" ht="15.75">
      <c r="B86" s="1"/>
      <c r="C86" s="1"/>
      <c r="D86" s="1"/>
      <c r="E86" s="1"/>
      <c r="F86" s="2"/>
      <c r="G86" s="9"/>
    </row>
    <row r="87" spans="1:7" ht="15.75">
      <c r="A87" s="1"/>
      <c r="B87" s="1"/>
      <c r="C87" s="1"/>
      <c r="D87" s="1"/>
      <c r="E87" s="1"/>
      <c r="F87" s="2"/>
      <c r="G87" s="9"/>
    </row>
    <row r="88" spans="1:7" ht="15.75">
      <c r="A88" s="1"/>
      <c r="B88" s="1"/>
      <c r="C88" s="1"/>
      <c r="D88" s="1"/>
      <c r="E88" s="1"/>
      <c r="F88" s="2"/>
      <c r="G88" s="9"/>
    </row>
    <row r="89" spans="1:7" ht="15.75">
      <c r="A89" s="1"/>
      <c r="B89" s="1"/>
      <c r="C89" s="1"/>
      <c r="D89" s="1"/>
      <c r="E89" s="1"/>
      <c r="F89" s="2"/>
      <c r="G89" s="9"/>
    </row>
    <row r="90" spans="1:7" ht="15.75">
      <c r="A90" s="1"/>
      <c r="B90" s="1"/>
      <c r="C90" s="1"/>
      <c r="D90" s="1"/>
      <c r="E90" s="1"/>
      <c r="F90" s="2"/>
      <c r="G90" s="9"/>
    </row>
    <row r="91" spans="1:7" ht="15.75">
      <c r="A91" s="1"/>
      <c r="B91" s="1"/>
      <c r="C91" s="1"/>
      <c r="D91" s="1"/>
      <c r="E91" s="1"/>
      <c r="F91" s="2"/>
      <c r="G91" s="9"/>
    </row>
    <row r="92" spans="1:7" ht="15.75">
      <c r="A92" s="1"/>
      <c r="B92" s="1"/>
      <c r="C92" s="1"/>
      <c r="D92" s="1"/>
      <c r="E92" s="1"/>
      <c r="F92" s="2"/>
      <c r="G92" s="9"/>
    </row>
    <row r="93" spans="1:7" ht="15.75">
      <c r="A93" s="1"/>
      <c r="B93" s="1"/>
      <c r="C93" s="1"/>
      <c r="D93" s="1"/>
      <c r="E93" s="1"/>
      <c r="F93" s="2"/>
      <c r="G93" s="9"/>
    </row>
    <row r="94" spans="1:7" ht="15.75">
      <c r="A94" s="1"/>
      <c r="B94" s="1"/>
      <c r="C94" s="1"/>
      <c r="D94" s="1"/>
      <c r="E94" s="1"/>
      <c r="F94" s="2"/>
      <c r="G94" s="9"/>
    </row>
    <row r="95" spans="1:7" ht="15.75">
      <c r="A95" s="1"/>
      <c r="B95" s="1"/>
      <c r="C95" s="1"/>
      <c r="D95" s="1"/>
      <c r="E95" s="1"/>
      <c r="F95" s="2"/>
      <c r="G95" s="9"/>
    </row>
    <row r="96" spans="1:7" ht="15.75">
      <c r="A96" s="1"/>
      <c r="B96" s="1"/>
      <c r="C96" s="1"/>
      <c r="D96" s="1"/>
      <c r="E96" s="1"/>
      <c r="F96" s="2"/>
      <c r="G96" s="9"/>
    </row>
    <row r="97" spans="1:7" ht="15.75">
      <c r="A97" s="1"/>
      <c r="B97" s="1"/>
      <c r="C97" s="1"/>
      <c r="D97" s="1"/>
      <c r="E97" s="1"/>
      <c r="F97" s="2"/>
      <c r="G97" s="9"/>
    </row>
    <row r="98" spans="1:7" ht="15.75">
      <c r="A98" s="1"/>
      <c r="B98" s="1"/>
      <c r="C98" s="1"/>
      <c r="D98" s="1"/>
      <c r="E98" s="1"/>
      <c r="F98" s="2"/>
      <c r="G98" s="9"/>
    </row>
    <row r="99" spans="1:7" ht="15.75">
      <c r="A99" s="1"/>
      <c r="B99" s="1"/>
      <c r="C99" s="1"/>
      <c r="D99" s="1"/>
      <c r="E99" s="1"/>
      <c r="F99" s="2"/>
      <c r="G99" s="9"/>
    </row>
    <row r="100" spans="1:7" ht="15.75">
      <c r="A100" s="1"/>
      <c r="B100" s="1"/>
      <c r="C100" s="1"/>
      <c r="D100" s="1"/>
      <c r="E100" s="1"/>
      <c r="F100" s="2"/>
      <c r="G100" s="9"/>
    </row>
    <row r="101" spans="1:7" ht="15.75">
      <c r="A101" s="1"/>
      <c r="B101" s="1"/>
      <c r="C101" s="1"/>
      <c r="D101" s="1"/>
      <c r="E101" s="1"/>
      <c r="F101" s="2"/>
      <c r="G101" s="9"/>
    </row>
    <row r="102" spans="1:7" ht="15.75">
      <c r="A102" s="1"/>
      <c r="B102" s="1"/>
      <c r="C102" s="1"/>
      <c r="D102" s="1"/>
      <c r="E102" s="1"/>
      <c r="F102" s="2"/>
      <c r="G102" s="9"/>
    </row>
    <row r="103" spans="1:7" ht="15.75">
      <c r="A103" s="1"/>
      <c r="B103" s="1"/>
      <c r="C103" s="1"/>
      <c r="D103" s="1"/>
      <c r="E103" s="1"/>
      <c r="F103" s="2"/>
      <c r="G103" s="9"/>
    </row>
    <row r="104" spans="1:7" ht="15.75">
      <c r="A104" s="1"/>
      <c r="B104" s="1"/>
      <c r="C104" s="1"/>
      <c r="D104" s="1"/>
      <c r="E104" s="1"/>
      <c r="F104" s="2"/>
      <c r="G104" s="9"/>
    </row>
    <row r="105" spans="1:7" ht="15.75">
      <c r="A105" s="1"/>
      <c r="B105" s="1"/>
      <c r="C105" s="1"/>
      <c r="D105" s="1"/>
      <c r="E105" s="1"/>
      <c r="F105" s="2"/>
      <c r="G105" s="9"/>
    </row>
    <row r="106" spans="1:7" ht="15.75">
      <c r="A106" s="1"/>
      <c r="B106" s="1"/>
      <c r="C106" s="1"/>
      <c r="D106" s="1"/>
      <c r="E106" s="1"/>
      <c r="F106" s="2"/>
      <c r="G106" s="9"/>
    </row>
    <row r="107" spans="1:7" ht="15.75">
      <c r="A107" s="1"/>
      <c r="B107" s="1"/>
      <c r="C107" s="1"/>
      <c r="D107" s="1"/>
      <c r="E107" s="1"/>
      <c r="F107" s="2"/>
      <c r="G107" s="9"/>
    </row>
    <row r="108" spans="1:7" ht="15.75">
      <c r="A108" s="1"/>
      <c r="B108" s="1"/>
      <c r="C108" s="1"/>
      <c r="D108" s="1"/>
      <c r="E108" s="1"/>
      <c r="F108" s="2"/>
      <c r="G108" s="9"/>
    </row>
    <row r="109" spans="1:7" ht="15.75">
      <c r="A109" s="1"/>
      <c r="B109" s="1"/>
      <c r="C109" s="1"/>
      <c r="D109" s="1"/>
      <c r="E109" s="1"/>
      <c r="F109" s="2"/>
      <c r="G109" s="9"/>
    </row>
    <row r="110" spans="1:7" ht="15.75">
      <c r="A110" s="1"/>
      <c r="B110" s="1"/>
      <c r="C110" s="1"/>
      <c r="D110" s="1"/>
      <c r="E110" s="1"/>
      <c r="F110" s="2"/>
      <c r="G110" s="9"/>
    </row>
    <row r="111" spans="1:7" ht="15.75">
      <c r="A111" s="1"/>
      <c r="B111" s="1"/>
      <c r="C111" s="1"/>
      <c r="D111" s="1"/>
      <c r="E111" s="1"/>
      <c r="F111" s="2"/>
      <c r="G111" s="9"/>
    </row>
    <row r="112" spans="1:7" ht="15.75">
      <c r="A112" s="1"/>
      <c r="B112" s="1"/>
      <c r="C112" s="1"/>
      <c r="D112" s="1"/>
      <c r="E112" s="1"/>
      <c r="F112" s="2"/>
      <c r="G112" s="9"/>
    </row>
    <row r="113" spans="1:7" ht="15.75">
      <c r="A113" s="1"/>
      <c r="B113" s="1"/>
      <c r="C113" s="1"/>
      <c r="D113" s="1"/>
      <c r="E113" s="1"/>
      <c r="F113" s="2"/>
      <c r="G113" s="9"/>
    </row>
    <row r="114" spans="1:7" ht="15.75">
      <c r="A114" s="1"/>
      <c r="B114" s="1"/>
      <c r="C114" s="1"/>
      <c r="D114" s="1"/>
      <c r="E114" s="1"/>
      <c r="F114" s="2"/>
      <c r="G114" s="9"/>
    </row>
    <row r="115" spans="1:7" ht="15.75">
      <c r="A115" s="1"/>
      <c r="B115" s="1"/>
      <c r="C115" s="1"/>
      <c r="D115" s="1"/>
      <c r="E115" s="1"/>
      <c r="F115" s="2"/>
      <c r="G115" s="9"/>
    </row>
    <row r="116" spans="1:7" ht="15.75">
      <c r="A116" s="1"/>
      <c r="B116" s="1"/>
      <c r="C116" s="1"/>
      <c r="D116" s="1"/>
      <c r="E116" s="1"/>
      <c r="F116" s="2"/>
      <c r="G116" s="9"/>
    </row>
    <row r="117" spans="1:7" ht="15.75">
      <c r="A117" s="1"/>
      <c r="B117" s="1"/>
      <c r="C117" s="1"/>
      <c r="D117" s="1"/>
      <c r="E117" s="1"/>
      <c r="F117" s="2"/>
      <c r="G117" s="9"/>
    </row>
    <row r="118" spans="1:7" ht="15.75">
      <c r="A118" s="1"/>
      <c r="B118" s="1"/>
      <c r="C118" s="1"/>
      <c r="D118" s="1"/>
      <c r="E118" s="1"/>
      <c r="F118" s="2"/>
      <c r="G118" s="9"/>
    </row>
    <row r="119" spans="1:7" ht="15.75">
      <c r="A119" s="1"/>
      <c r="B119" s="1"/>
      <c r="C119" s="1"/>
      <c r="D119" s="1"/>
      <c r="E119" s="1"/>
      <c r="F119" s="2"/>
      <c r="G119" s="9"/>
    </row>
    <row r="120" spans="1:7" ht="15.75">
      <c r="A120" s="1"/>
      <c r="B120" s="1"/>
      <c r="C120" s="1"/>
      <c r="D120" s="1"/>
      <c r="E120" s="1"/>
      <c r="F120" s="2"/>
      <c r="G120" s="9"/>
    </row>
    <row r="121" spans="1:7" ht="15.75">
      <c r="A121" s="1"/>
      <c r="B121" s="1"/>
      <c r="C121" s="1"/>
      <c r="D121" s="1"/>
      <c r="E121" s="1"/>
      <c r="F121" s="2"/>
      <c r="G121" s="9"/>
    </row>
    <row r="122" spans="1:7" ht="15.75">
      <c r="A122" s="1"/>
      <c r="B122" s="1"/>
      <c r="C122" s="1"/>
      <c r="D122" s="1"/>
      <c r="E122" s="1"/>
      <c r="F122" s="2"/>
      <c r="G122" s="9"/>
    </row>
    <row r="123" spans="1:7" ht="15.75">
      <c r="A123" s="1"/>
      <c r="B123" s="1"/>
      <c r="C123" s="1"/>
      <c r="D123" s="1"/>
      <c r="E123" s="1"/>
      <c r="F123" s="2"/>
      <c r="G123" s="9"/>
    </row>
    <row r="124" spans="1:7" ht="15.75">
      <c r="A124" s="1"/>
      <c r="B124" s="1"/>
      <c r="C124" s="1"/>
      <c r="D124" s="1"/>
      <c r="E124" s="1"/>
      <c r="F124" s="2"/>
      <c r="G124" s="9"/>
    </row>
    <row r="125" spans="1:7" ht="15.75">
      <c r="A125" s="1"/>
      <c r="B125" s="1"/>
      <c r="C125" s="1"/>
      <c r="D125" s="1"/>
      <c r="E125" s="1"/>
      <c r="F125" s="2"/>
      <c r="G125" s="9"/>
    </row>
    <row r="126" spans="1:7" ht="15.75">
      <c r="A126" s="1"/>
      <c r="B126" s="1"/>
      <c r="C126" s="1"/>
      <c r="D126" s="1"/>
      <c r="E126" s="1"/>
      <c r="F126" s="2"/>
      <c r="G126" s="9"/>
    </row>
    <row r="127" spans="1:7" ht="15.75">
      <c r="A127" s="1"/>
      <c r="B127" s="1"/>
      <c r="C127" s="1"/>
      <c r="D127" s="1"/>
      <c r="E127" s="1"/>
      <c r="F127" s="2"/>
      <c r="G127" s="9"/>
    </row>
    <row r="128" spans="1:7" ht="15.75">
      <c r="A128" s="1"/>
      <c r="B128" s="1"/>
      <c r="C128" s="1"/>
      <c r="D128" s="1"/>
      <c r="E128" s="1"/>
      <c r="F128" s="2"/>
      <c r="G128" s="9"/>
    </row>
    <row r="129" spans="1:7" ht="15.75">
      <c r="A129" s="1"/>
      <c r="B129" s="1"/>
      <c r="C129" s="1"/>
      <c r="D129" s="1"/>
      <c r="E129" s="1"/>
      <c r="F129" s="2"/>
      <c r="G129" s="9"/>
    </row>
    <row r="130" spans="1:7" ht="15.75">
      <c r="A130" s="1"/>
      <c r="B130" s="1"/>
      <c r="C130" s="1"/>
      <c r="D130" s="1"/>
      <c r="E130" s="1"/>
      <c r="F130" s="2"/>
      <c r="G130" s="9"/>
    </row>
    <row r="131" spans="1:7" ht="15.75">
      <c r="A131" s="1"/>
      <c r="B131" s="1"/>
      <c r="C131" s="1"/>
      <c r="D131" s="1"/>
      <c r="E131" s="1"/>
      <c r="F131" s="2"/>
      <c r="G131" s="9"/>
    </row>
    <row r="132" spans="1:7" ht="15.75">
      <c r="A132" s="1"/>
      <c r="B132" s="1"/>
      <c r="C132" s="1"/>
      <c r="D132" s="1"/>
      <c r="E132" s="1"/>
      <c r="F132" s="2"/>
      <c r="G132" s="9"/>
    </row>
    <row r="133" spans="1:7" ht="15.75">
      <c r="A133" s="1"/>
      <c r="B133" s="1"/>
      <c r="C133" s="1"/>
      <c r="D133" s="1"/>
      <c r="E133" s="1"/>
      <c r="F133" s="2"/>
      <c r="G133" s="9"/>
    </row>
    <row r="134" spans="1:7" ht="15.75">
      <c r="A134" s="1"/>
      <c r="B134" s="1"/>
      <c r="C134" s="1"/>
      <c r="D134" s="1"/>
      <c r="E134" s="1"/>
      <c r="F134" s="2"/>
      <c r="G134" s="9"/>
    </row>
    <row r="135" spans="1:7" ht="15.75">
      <c r="A135" s="1"/>
      <c r="B135" s="1"/>
      <c r="C135" s="1"/>
      <c r="D135" s="1"/>
      <c r="E135" s="1"/>
      <c r="F135" s="2"/>
      <c r="G135" s="9"/>
    </row>
    <row r="136" spans="1:7" ht="15.75">
      <c r="A136" s="1"/>
      <c r="B136" s="1"/>
      <c r="C136" s="1"/>
      <c r="D136" s="1"/>
      <c r="E136" s="1"/>
      <c r="F136" s="2"/>
      <c r="G136" s="9"/>
    </row>
    <row r="137" spans="1:7" ht="15.75">
      <c r="A137" s="1"/>
      <c r="B137" s="1"/>
      <c r="C137" s="1"/>
      <c r="D137" s="1"/>
      <c r="E137" s="1"/>
      <c r="F137" s="2"/>
      <c r="G137" s="9"/>
    </row>
    <row r="138" spans="1:7" ht="15.75">
      <c r="A138" s="1"/>
      <c r="B138" s="1"/>
      <c r="C138" s="1"/>
      <c r="D138" s="1"/>
      <c r="E138" s="1"/>
      <c r="F138" s="2"/>
      <c r="G138" s="9"/>
    </row>
    <row r="139" spans="1:7" ht="15.75">
      <c r="A139" s="1"/>
      <c r="B139" s="1"/>
      <c r="C139" s="1"/>
      <c r="D139" s="1"/>
      <c r="E139" s="1"/>
      <c r="F139" s="2"/>
      <c r="G139" s="9"/>
    </row>
    <row r="140" spans="1:7" ht="15.75">
      <c r="A140" s="1"/>
      <c r="B140" s="1"/>
      <c r="C140" s="1"/>
      <c r="D140" s="1"/>
      <c r="E140" s="1"/>
      <c r="F140" s="2"/>
      <c r="G140" s="9"/>
    </row>
    <row r="141" spans="6:7" ht="15.75">
      <c r="F141" s="2"/>
      <c r="G141" s="9"/>
    </row>
    <row r="142" spans="6:7" ht="15.75">
      <c r="F142" s="2"/>
      <c r="G142" s="9"/>
    </row>
    <row r="143" spans="1:7" ht="15.75">
      <c r="A143" s="1"/>
      <c r="B143" s="1"/>
      <c r="C143" s="1"/>
      <c r="D143" s="1"/>
      <c r="E143" s="1"/>
      <c r="F143" s="2"/>
      <c r="G143" s="9"/>
    </row>
    <row r="144" spans="1:7" ht="15.75">
      <c r="A144" s="1"/>
      <c r="B144" s="1"/>
      <c r="C144" s="1"/>
      <c r="D144" s="1"/>
      <c r="E144" s="1"/>
      <c r="F144" s="2"/>
      <c r="G144" s="9"/>
    </row>
    <row r="145" spans="1:7" ht="15.75">
      <c r="A145" s="1"/>
      <c r="B145" s="1"/>
      <c r="C145" s="1"/>
      <c r="D145" s="1"/>
      <c r="E145" s="1"/>
      <c r="F145" s="2"/>
      <c r="G145" s="9"/>
    </row>
    <row r="146" spans="1:7" ht="15.75">
      <c r="A146" s="1"/>
      <c r="B146" s="1"/>
      <c r="C146" s="1"/>
      <c r="D146" s="1"/>
      <c r="E146" s="1"/>
      <c r="F146" s="2"/>
      <c r="G146" s="9"/>
    </row>
    <row r="147" spans="1:7" ht="15.75">
      <c r="A147" s="1"/>
      <c r="B147" s="1"/>
      <c r="C147" s="1"/>
      <c r="D147" s="1"/>
      <c r="E147" s="1"/>
      <c r="F147" s="2"/>
      <c r="G147" s="9"/>
    </row>
    <row r="148" spans="1:7" ht="15.75">
      <c r="A148" s="1"/>
      <c r="B148" s="1"/>
      <c r="C148" s="1"/>
      <c r="D148" s="1"/>
      <c r="E148" s="1"/>
      <c r="F148" s="2"/>
      <c r="G148" s="9"/>
    </row>
    <row r="149" spans="1:7" ht="15.75">
      <c r="A149" s="1"/>
      <c r="B149" s="1"/>
      <c r="C149" s="1"/>
      <c r="D149" s="1"/>
      <c r="E149" s="1"/>
      <c r="F149" s="2"/>
      <c r="G149" s="9"/>
    </row>
    <row r="150" spans="1:7" ht="15.75">
      <c r="A150" s="1"/>
      <c r="B150" s="1"/>
      <c r="C150" s="1"/>
      <c r="D150" s="1"/>
      <c r="E150" s="1"/>
      <c r="F150" s="2"/>
      <c r="G150" s="9"/>
    </row>
    <row r="151" spans="1:7" ht="15.75">
      <c r="A151" s="1"/>
      <c r="B151" s="1"/>
      <c r="C151" s="1"/>
      <c r="D151" s="1"/>
      <c r="E151" s="1"/>
      <c r="F151" s="2"/>
      <c r="G151" s="9"/>
    </row>
    <row r="152" spans="1:7" ht="15.75">
      <c r="A152" s="1"/>
      <c r="B152" s="1"/>
      <c r="C152" s="1"/>
      <c r="D152" s="1"/>
      <c r="E152" s="1"/>
      <c r="F152" s="2"/>
      <c r="G152" s="9"/>
    </row>
    <row r="153" spans="1:7" ht="15.75">
      <c r="A153" s="1"/>
      <c r="B153" s="1"/>
      <c r="C153" s="1"/>
      <c r="D153" s="1"/>
      <c r="E153" s="1"/>
      <c r="F153" s="2"/>
      <c r="G153" s="9"/>
    </row>
    <row r="154" spans="1:7" ht="15.75">
      <c r="A154" s="1"/>
      <c r="B154" s="1"/>
      <c r="C154" s="1"/>
      <c r="D154" s="1"/>
      <c r="E154" s="1"/>
      <c r="F154" s="2"/>
      <c r="G154" s="9"/>
    </row>
    <row r="155" spans="1:7" ht="15.75">
      <c r="A155" s="1"/>
      <c r="B155" s="1"/>
      <c r="C155" s="1"/>
      <c r="D155" s="1"/>
      <c r="E155" s="1"/>
      <c r="F155" s="2"/>
      <c r="G155" s="9"/>
    </row>
    <row r="156" spans="1:7" ht="15.75">
      <c r="A156" s="1"/>
      <c r="B156" s="1"/>
      <c r="C156" s="1"/>
      <c r="D156" s="1"/>
      <c r="E156" s="1"/>
      <c r="F156" s="2"/>
      <c r="G156" s="9"/>
    </row>
    <row r="157" spans="1:7" ht="15.75">
      <c r="A157" s="1"/>
      <c r="B157" s="1"/>
      <c r="C157" s="1"/>
      <c r="D157" s="1"/>
      <c r="E157" s="1"/>
      <c r="F157" s="2"/>
      <c r="G157" s="9"/>
    </row>
    <row r="158" spans="1:7" ht="15.75">
      <c r="A158" s="1"/>
      <c r="B158" s="1"/>
      <c r="C158" s="1"/>
      <c r="D158" s="1"/>
      <c r="E158" s="1"/>
      <c r="F158" s="2"/>
      <c r="G158" s="9"/>
    </row>
    <row r="159" spans="1:7" ht="15.75">
      <c r="A159" s="1"/>
      <c r="B159" s="1"/>
      <c r="C159" s="1"/>
      <c r="D159" s="1"/>
      <c r="E159" s="1"/>
      <c r="F159" s="2"/>
      <c r="G159" s="9"/>
    </row>
    <row r="160" spans="1:7" ht="12.75" customHeight="1">
      <c r="A160" s="1"/>
      <c r="B160" s="1"/>
      <c r="C160" s="1"/>
      <c r="D160" s="1"/>
      <c r="E160" s="1"/>
      <c r="F160" s="2"/>
      <c r="G160" s="9"/>
    </row>
    <row r="161" spans="1:7" ht="15.75">
      <c r="A161" s="1"/>
      <c r="B161" s="1"/>
      <c r="C161" s="1"/>
      <c r="D161" s="1"/>
      <c r="E161" s="1"/>
      <c r="F161" s="2"/>
      <c r="G161" s="9"/>
    </row>
    <row r="162" spans="1:7" ht="15.75">
      <c r="A162" s="1"/>
      <c r="B162" s="1"/>
      <c r="C162" s="1"/>
      <c r="D162" s="1"/>
      <c r="E162" s="1"/>
      <c r="F162" s="2"/>
      <c r="G162" s="9"/>
    </row>
    <row r="163" spans="1:7" ht="15" customHeight="1">
      <c r="A163" s="1"/>
      <c r="B163" s="1"/>
      <c r="C163" s="1"/>
      <c r="D163" s="1"/>
      <c r="E163" s="1"/>
      <c r="F163" s="2"/>
      <c r="G163" s="9"/>
    </row>
    <row r="164" spans="1:7" ht="15.75">
      <c r="A164" s="1"/>
      <c r="B164" s="1"/>
      <c r="C164" s="1"/>
      <c r="D164" s="1"/>
      <c r="E164" s="1"/>
      <c r="F164" s="2"/>
      <c r="G164" s="9"/>
    </row>
    <row r="165" spans="1:7" ht="15.75">
      <c r="A165" s="1"/>
      <c r="B165" s="1"/>
      <c r="C165" s="1"/>
      <c r="D165" s="1"/>
      <c r="E165" s="1"/>
      <c r="F165" s="2"/>
      <c r="G165" s="9"/>
    </row>
    <row r="166" spans="1:7" ht="15.75">
      <c r="A166" s="1"/>
      <c r="B166" s="1"/>
      <c r="C166" s="1"/>
      <c r="D166" s="1"/>
      <c r="E166" s="1"/>
      <c r="F166" s="2"/>
      <c r="G166" s="9"/>
    </row>
    <row r="167" spans="1:7" ht="15.75">
      <c r="A167" s="1"/>
      <c r="B167" s="1"/>
      <c r="C167" s="1"/>
      <c r="D167" s="1"/>
      <c r="E167" s="1"/>
      <c r="F167" s="2"/>
      <c r="G167" s="9"/>
    </row>
    <row r="168" spans="1:7" ht="15.75">
      <c r="A168" s="1"/>
      <c r="B168" s="1"/>
      <c r="C168" s="1"/>
      <c r="D168" s="1"/>
      <c r="E168" s="1"/>
      <c r="F168" s="2"/>
      <c r="G168" s="9"/>
    </row>
    <row r="169" spans="1:7" ht="15.75">
      <c r="A169" s="1"/>
      <c r="B169" s="1"/>
      <c r="C169" s="1"/>
      <c r="D169" s="1"/>
      <c r="E169" s="1"/>
      <c r="F169" s="2"/>
      <c r="G169" s="9"/>
    </row>
    <row r="170" spans="1:7" ht="15.75">
      <c r="A170" s="1"/>
      <c r="B170" s="1"/>
      <c r="C170" s="1"/>
      <c r="D170" s="1"/>
      <c r="E170" s="1"/>
      <c r="F170" s="2"/>
      <c r="G170" s="9"/>
    </row>
    <row r="171" spans="1:7" ht="15.75">
      <c r="A171" s="1"/>
      <c r="B171" s="1"/>
      <c r="C171" s="1"/>
      <c r="D171" s="1"/>
      <c r="E171" s="1"/>
      <c r="F171" s="2"/>
      <c r="G171" s="9"/>
    </row>
    <row r="172" spans="1:7" ht="15.75">
      <c r="A172" s="1"/>
      <c r="B172" s="1"/>
      <c r="C172" s="1"/>
      <c r="D172" s="1"/>
      <c r="E172" s="1"/>
      <c r="F172" s="2"/>
      <c r="G172" s="9"/>
    </row>
    <row r="173" spans="1:7" ht="15.75">
      <c r="A173" s="1"/>
      <c r="B173" s="1"/>
      <c r="C173" s="1"/>
      <c r="D173" s="1"/>
      <c r="E173" s="1"/>
      <c r="F173" s="2"/>
      <c r="G173" s="9"/>
    </row>
    <row r="174" spans="1:7" ht="15.75">
      <c r="A174" s="1"/>
      <c r="B174" s="1"/>
      <c r="C174" s="1"/>
      <c r="D174" s="1"/>
      <c r="E174" s="1"/>
      <c r="F174" s="2"/>
      <c r="G174" s="9"/>
    </row>
    <row r="175" spans="1:7" ht="15.75">
      <c r="A175" s="1"/>
      <c r="B175" s="1"/>
      <c r="C175" s="1"/>
      <c r="D175" s="1"/>
      <c r="E175" s="1"/>
      <c r="F175" s="2"/>
      <c r="G175" s="9"/>
    </row>
    <row r="176" spans="1:7" ht="15.75">
      <c r="A176" s="1"/>
      <c r="B176" s="1"/>
      <c r="C176" s="1"/>
      <c r="D176" s="1"/>
      <c r="E176" s="1"/>
      <c r="F176" s="2"/>
      <c r="G176" s="9"/>
    </row>
    <row r="177" spans="1:7" ht="15.75">
      <c r="A177" s="1"/>
      <c r="B177" s="1"/>
      <c r="C177" s="1"/>
      <c r="D177" s="1"/>
      <c r="E177" s="1"/>
      <c r="F177" s="2"/>
      <c r="G177" s="9"/>
    </row>
    <row r="178" spans="1:7" ht="15.75">
      <c r="A178" s="1"/>
      <c r="B178" s="1"/>
      <c r="C178" s="1"/>
      <c r="D178" s="1"/>
      <c r="E178" s="1"/>
      <c r="F178" s="2"/>
      <c r="G178" s="9"/>
    </row>
    <row r="179" spans="1:7" ht="15.75">
      <c r="A179" s="1"/>
      <c r="B179" s="1"/>
      <c r="C179" s="1"/>
      <c r="D179" s="1"/>
      <c r="E179" s="1"/>
      <c r="F179" s="2"/>
      <c r="G179" s="9"/>
    </row>
    <row r="180" spans="1:7" ht="15.75">
      <c r="A180" s="1"/>
      <c r="B180" s="1"/>
      <c r="C180" s="1"/>
      <c r="D180" s="1"/>
      <c r="E180" s="1"/>
      <c r="F180" s="2"/>
      <c r="G180" s="9"/>
    </row>
    <row r="181" spans="1:7" ht="15.75">
      <c r="A181" s="1"/>
      <c r="B181" s="1"/>
      <c r="C181" s="1"/>
      <c r="D181" s="1"/>
      <c r="E181" s="1"/>
      <c r="F181" s="2"/>
      <c r="G181" s="9"/>
    </row>
    <row r="182" spans="1:7" ht="15.75">
      <c r="A182" s="1"/>
      <c r="B182" s="1"/>
      <c r="C182" s="1"/>
      <c r="D182" s="1"/>
      <c r="E182" s="1"/>
      <c r="F182" s="2"/>
      <c r="G182" s="9"/>
    </row>
    <row r="183" spans="1:7" ht="15.75">
      <c r="A183" s="1"/>
      <c r="B183" s="1"/>
      <c r="C183" s="1"/>
      <c r="D183" s="1"/>
      <c r="E183" s="1"/>
      <c r="F183" s="2"/>
      <c r="G183" s="9"/>
    </row>
    <row r="184" spans="1:7" ht="15.75">
      <c r="A184" s="1"/>
      <c r="B184" s="1"/>
      <c r="C184" s="1"/>
      <c r="D184" s="1"/>
      <c r="E184" s="1"/>
      <c r="F184" s="2"/>
      <c r="G184" s="9"/>
    </row>
    <row r="185" spans="1:7" ht="15.75">
      <c r="A185" s="1"/>
      <c r="B185" s="1"/>
      <c r="C185" s="1"/>
      <c r="D185" s="1"/>
      <c r="E185" s="1"/>
      <c r="F185" s="2"/>
      <c r="G185" s="9"/>
    </row>
    <row r="186" spans="1:7" ht="15.75">
      <c r="A186" s="1"/>
      <c r="B186" s="1"/>
      <c r="C186" s="1"/>
      <c r="D186" s="1"/>
      <c r="E186" s="1"/>
      <c r="F186" s="2"/>
      <c r="G186" s="9"/>
    </row>
    <row r="187" spans="1:7" ht="15.75">
      <c r="A187" s="1"/>
      <c r="B187" s="1"/>
      <c r="C187" s="1"/>
      <c r="D187" s="1"/>
      <c r="E187" s="1"/>
      <c r="F187" s="2"/>
      <c r="G187" s="9"/>
    </row>
    <row r="188" spans="1:7" ht="15.75">
      <c r="A188" s="1"/>
      <c r="B188" s="1"/>
      <c r="C188" s="1"/>
      <c r="D188" s="1"/>
      <c r="E188" s="1"/>
      <c r="F188" s="2"/>
      <c r="G188" s="9"/>
    </row>
    <row r="189" spans="1:7" ht="15.75">
      <c r="A189" s="1"/>
      <c r="B189" s="1"/>
      <c r="C189" s="1"/>
      <c r="D189" s="1"/>
      <c r="E189" s="1"/>
      <c r="F189" s="2"/>
      <c r="G189" s="9"/>
    </row>
    <row r="190" spans="1:7" ht="15.75">
      <c r="A190" s="1"/>
      <c r="B190" s="1"/>
      <c r="C190" s="1"/>
      <c r="D190" s="1"/>
      <c r="E190" s="1"/>
      <c r="F190" s="2"/>
      <c r="G190" s="9"/>
    </row>
    <row r="191" spans="1:7" ht="15.75">
      <c r="A191" s="1"/>
      <c r="B191" s="1"/>
      <c r="C191" s="1"/>
      <c r="D191" s="1"/>
      <c r="E191" s="1"/>
      <c r="F191" s="2"/>
      <c r="G191" s="9"/>
    </row>
    <row r="192" spans="1:7" ht="15.75">
      <c r="A192" s="1"/>
      <c r="B192" s="1"/>
      <c r="C192" s="1"/>
      <c r="D192" s="1"/>
      <c r="E192" s="1"/>
      <c r="F192" s="2"/>
      <c r="G192" s="9"/>
    </row>
    <row r="193" spans="1:7" ht="15.75">
      <c r="A193" s="1"/>
      <c r="B193" s="1"/>
      <c r="C193" s="1"/>
      <c r="D193" s="1"/>
      <c r="E193" s="1"/>
      <c r="F193" s="2"/>
      <c r="G193" s="9"/>
    </row>
    <row r="194" spans="1:7" ht="15.75">
      <c r="A194" s="1"/>
      <c r="B194" s="1"/>
      <c r="C194" s="1"/>
      <c r="D194" s="1"/>
      <c r="E194" s="1"/>
      <c r="F194" s="2"/>
      <c r="G194" s="9"/>
    </row>
    <row r="195" spans="1:7" ht="15.75">
      <c r="A195" s="1"/>
      <c r="B195" s="1"/>
      <c r="C195" s="1"/>
      <c r="D195" s="1"/>
      <c r="E195" s="1"/>
      <c r="F195" s="2"/>
      <c r="G195" s="9"/>
    </row>
    <row r="196" spans="1:7" ht="15.75">
      <c r="A196" s="1"/>
      <c r="B196" s="1"/>
      <c r="C196" s="1"/>
      <c r="D196" s="1"/>
      <c r="E196" s="1"/>
      <c r="F196" s="2"/>
      <c r="G196" s="9"/>
    </row>
    <row r="197" spans="1:7" ht="15.75">
      <c r="A197" s="1"/>
      <c r="B197" s="1"/>
      <c r="C197" s="1"/>
      <c r="D197" s="1"/>
      <c r="E197" s="1"/>
      <c r="F197" s="2"/>
      <c r="G197" s="9"/>
    </row>
    <row r="198" spans="1:7" ht="15.75">
      <c r="A198" s="1"/>
      <c r="B198" s="1"/>
      <c r="C198" s="1"/>
      <c r="D198" s="1"/>
      <c r="E198" s="1"/>
      <c r="F198" s="2"/>
      <c r="G198" s="9"/>
    </row>
    <row r="199" spans="1:7" ht="15.75">
      <c r="A199" s="1"/>
      <c r="B199" s="1"/>
      <c r="C199" s="1"/>
      <c r="D199" s="1"/>
      <c r="E199" s="1"/>
      <c r="F199" s="2"/>
      <c r="G199" s="9"/>
    </row>
    <row r="200" spans="1:7" ht="15.75">
      <c r="A200" s="1"/>
      <c r="B200" s="1"/>
      <c r="C200" s="1"/>
      <c r="D200" s="1"/>
      <c r="E200" s="1"/>
      <c r="F200" s="2"/>
      <c r="G200" s="9"/>
    </row>
    <row r="201" spans="1:6" ht="15.75">
      <c r="A201" s="1"/>
      <c r="B201" s="1"/>
      <c r="C201" s="1"/>
      <c r="D201" s="1"/>
      <c r="E201" s="1"/>
      <c r="F201" s="2"/>
    </row>
    <row r="202" spans="1:6" ht="15.75">
      <c r="A202" s="1"/>
      <c r="B202" s="1"/>
      <c r="C202" s="1"/>
      <c r="D202" s="1"/>
      <c r="E202" s="1"/>
      <c r="F202" s="2"/>
    </row>
    <row r="203" spans="1:6" ht="15.75">
      <c r="A203" s="1"/>
      <c r="B203" s="1"/>
      <c r="C203" s="1"/>
      <c r="D203" s="1"/>
      <c r="E203" s="1"/>
      <c r="F203" s="2"/>
    </row>
    <row r="204" spans="1:6" ht="15.75">
      <c r="A204" s="1"/>
      <c r="B204" s="1"/>
      <c r="C204" s="1"/>
      <c r="D204" s="1"/>
      <c r="E204" s="1"/>
      <c r="F204" s="2"/>
    </row>
    <row r="205" spans="1:6" ht="15.75">
      <c r="A205" s="1"/>
      <c r="B205" s="1"/>
      <c r="C205" s="1"/>
      <c r="D205" s="1"/>
      <c r="E205" s="1"/>
      <c r="F205" s="2"/>
    </row>
    <row r="206" spans="1:6" ht="15.75">
      <c r="A206" s="1"/>
      <c r="B206" s="1"/>
      <c r="C206" s="1"/>
      <c r="D206" s="1"/>
      <c r="E206" s="1"/>
      <c r="F206" s="2"/>
    </row>
    <row r="207" spans="1:6" ht="15.75">
      <c r="A207" s="1"/>
      <c r="B207" s="1"/>
      <c r="C207" s="1"/>
      <c r="D207" s="1"/>
      <c r="E207" s="1"/>
      <c r="F207" s="2"/>
    </row>
    <row r="208" spans="1:6" ht="15.75">
      <c r="A208" s="1"/>
      <c r="B208" s="1"/>
      <c r="C208" s="1"/>
      <c r="D208" s="1"/>
      <c r="E208" s="1"/>
      <c r="F208" s="2"/>
    </row>
    <row r="209" spans="1:6" ht="15.75">
      <c r="A209" s="1"/>
      <c r="B209" s="1"/>
      <c r="C209" s="1"/>
      <c r="D209" s="1"/>
      <c r="E209" s="1"/>
      <c r="F209" s="2"/>
    </row>
    <row r="210" spans="1:6" ht="15.75">
      <c r="A210" s="1"/>
      <c r="B210" s="1"/>
      <c r="C210" s="1"/>
      <c r="D210" s="1"/>
      <c r="E210" s="1"/>
      <c r="F210" s="2"/>
    </row>
    <row r="211" spans="1:6" ht="15.75">
      <c r="A211" s="1"/>
      <c r="B211" s="1"/>
      <c r="C211" s="1"/>
      <c r="D211" s="1"/>
      <c r="E211" s="1"/>
      <c r="F211" s="2"/>
    </row>
    <row r="212" spans="1:6" ht="15.75">
      <c r="A212" s="1"/>
      <c r="B212" s="1"/>
      <c r="C212" s="1"/>
      <c r="D212" s="1"/>
      <c r="E212" s="1"/>
      <c r="F212" s="2"/>
    </row>
    <row r="213" spans="1:6" ht="15.75">
      <c r="A213" s="1"/>
      <c r="B213" s="1"/>
      <c r="C213" s="1"/>
      <c r="D213" s="1"/>
      <c r="E213" s="1"/>
      <c r="F213" s="2"/>
    </row>
    <row r="214" spans="1:6" ht="15.75">
      <c r="A214" s="1"/>
      <c r="B214" s="1"/>
      <c r="C214" s="1"/>
      <c r="D214" s="1"/>
      <c r="E214" s="1"/>
      <c r="F214" s="2"/>
    </row>
    <row r="215" spans="1:6" ht="15.75">
      <c r="A215" s="1"/>
      <c r="B215" s="1"/>
      <c r="C215" s="1"/>
      <c r="D215" s="1"/>
      <c r="E215" s="1"/>
      <c r="F215" s="2"/>
    </row>
    <row r="216" spans="1:6" ht="15.75">
      <c r="A216" s="1"/>
      <c r="B216" s="1"/>
      <c r="C216" s="1"/>
      <c r="D216" s="1"/>
      <c r="E216" s="1"/>
      <c r="F216" s="2"/>
    </row>
    <row r="217" spans="1:6" ht="15.75">
      <c r="A217" s="1"/>
      <c r="B217" s="1"/>
      <c r="C217" s="1"/>
      <c r="D217" s="1"/>
      <c r="E217" s="1"/>
      <c r="F217" s="2"/>
    </row>
    <row r="218" spans="1:6" ht="15.75">
      <c r="A218" s="1"/>
      <c r="B218" s="1"/>
      <c r="C218" s="1"/>
      <c r="D218" s="1"/>
      <c r="E218" s="1"/>
      <c r="F218" s="2"/>
    </row>
    <row r="219" spans="1:6" ht="15.75">
      <c r="A219" s="1"/>
      <c r="B219" s="1"/>
      <c r="C219" s="1"/>
      <c r="D219" s="1"/>
      <c r="E219" s="1"/>
      <c r="F219" s="2"/>
    </row>
    <row r="220" spans="1:6" ht="15.75">
      <c r="A220" s="1"/>
      <c r="B220" s="1"/>
      <c r="C220" s="1"/>
      <c r="D220" s="1"/>
      <c r="E220" s="1"/>
      <c r="F220" s="2"/>
    </row>
    <row r="221" spans="1:6" ht="15.75">
      <c r="A221" s="1"/>
      <c r="B221" s="1"/>
      <c r="C221" s="1"/>
      <c r="D221" s="1"/>
      <c r="E221" s="1"/>
      <c r="F221" s="2"/>
    </row>
    <row r="222" spans="1:6" ht="14.25" customHeight="1">
      <c r="A222" s="1"/>
      <c r="B222" s="1"/>
      <c r="C222" s="1"/>
      <c r="D222" s="1"/>
      <c r="E222" s="1"/>
      <c r="F222" s="2"/>
    </row>
    <row r="223" spans="1:6" ht="15.75">
      <c r="A223" s="1"/>
      <c r="B223" s="1"/>
      <c r="C223" s="1"/>
      <c r="D223" s="1"/>
      <c r="E223" s="1"/>
      <c r="F223" s="2"/>
    </row>
    <row r="224" spans="1:6" ht="15.75">
      <c r="A224" s="1"/>
      <c r="B224" s="1"/>
      <c r="C224" s="1"/>
      <c r="D224" s="1"/>
      <c r="E224" s="1"/>
      <c r="F224" s="2"/>
    </row>
    <row r="225" spans="1:6" ht="15.75">
      <c r="A225" s="1"/>
      <c r="B225" s="1"/>
      <c r="C225" s="1"/>
      <c r="D225" s="1"/>
      <c r="E225" s="1"/>
      <c r="F225" s="2"/>
    </row>
    <row r="226" spans="1:6" ht="15.75">
      <c r="A226" s="1"/>
      <c r="B226" s="1"/>
      <c r="C226" s="1"/>
      <c r="D226" s="1"/>
      <c r="E226" s="1"/>
      <c r="F226" s="2"/>
    </row>
    <row r="227" spans="1:6" ht="15.75">
      <c r="A227" s="1"/>
      <c r="B227" s="1"/>
      <c r="C227" s="1"/>
      <c r="D227" s="1"/>
      <c r="E227" s="1"/>
      <c r="F227" s="2"/>
    </row>
    <row r="228" spans="1:6" ht="12.75" customHeight="1">
      <c r="A228" s="1"/>
      <c r="B228" s="1"/>
      <c r="C228" s="1"/>
      <c r="D228" s="1"/>
      <c r="E228" s="1"/>
      <c r="F228" s="2"/>
    </row>
    <row r="229" spans="1:6" ht="15" customHeight="1">
      <c r="A229" s="1"/>
      <c r="B229" s="1"/>
      <c r="C229" s="1"/>
      <c r="D229" s="1"/>
      <c r="E229" s="1"/>
      <c r="F229" s="2"/>
    </row>
    <row r="230" spans="1:6" ht="15" customHeight="1">
      <c r="A230" s="1"/>
      <c r="B230" s="1"/>
      <c r="C230" s="1"/>
      <c r="D230" s="1"/>
      <c r="E230" s="1"/>
      <c r="F230" s="2"/>
    </row>
    <row r="231" spans="1:6" ht="7.5" customHeight="1">
      <c r="A231" s="1"/>
      <c r="B231" s="1"/>
      <c r="C231" s="1"/>
      <c r="D231" s="1"/>
      <c r="E231" s="1"/>
      <c r="F231" s="2"/>
    </row>
    <row r="232" spans="1:6" ht="15.75">
      <c r="A232" s="53"/>
      <c r="B232" s="1"/>
      <c r="C232" s="1"/>
      <c r="D232" s="1"/>
      <c r="E232" s="1"/>
      <c r="F232" s="54"/>
    </row>
    <row r="233" spans="1:6" ht="9" customHeight="1">
      <c r="A233" s="9"/>
      <c r="B233" s="9"/>
      <c r="C233" s="9"/>
      <c r="D233" s="9"/>
      <c r="E233" s="9"/>
      <c r="F233" s="9"/>
    </row>
    <row r="236" ht="15.75">
      <c r="G236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6.5" customHeight="1">
      <c r="A281" s="1"/>
      <c r="B281" s="1"/>
      <c r="C281" s="1"/>
      <c r="D281" s="1"/>
      <c r="E281" s="1"/>
      <c r="F281" s="2"/>
      <c r="G281" s="9"/>
    </row>
    <row r="282" spans="1:7" ht="16.5" customHeight="1">
      <c r="A282" s="1"/>
      <c r="B282" s="1"/>
      <c r="C282" s="1"/>
      <c r="D282" s="1"/>
      <c r="E282" s="1"/>
      <c r="F282" s="2"/>
      <c r="G282" s="9"/>
    </row>
    <row r="283" spans="1:7" ht="16.5" customHeight="1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9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5.75">
      <c r="A320" s="1"/>
      <c r="B320" s="1"/>
      <c r="C320" s="1"/>
      <c r="D320" s="1"/>
      <c r="E320" s="1"/>
      <c r="F320" s="2"/>
      <c r="G320" s="9"/>
    </row>
    <row r="321" spans="1:7" ht="15.75">
      <c r="A321" s="1"/>
      <c r="B321" s="1"/>
      <c r="C321" s="1"/>
      <c r="D321" s="1"/>
      <c r="E321" s="1"/>
      <c r="F321" s="2"/>
      <c r="G321" s="9"/>
    </row>
    <row r="322" spans="1:7" ht="15.75">
      <c r="A322" s="1"/>
      <c r="B322" s="1"/>
      <c r="C322" s="1"/>
      <c r="D322" s="1"/>
      <c r="E322" s="1"/>
      <c r="F322" s="2"/>
      <c r="G322" s="9"/>
    </row>
    <row r="323" spans="1:7" ht="15.75">
      <c r="A323" s="1"/>
      <c r="B323" s="1"/>
      <c r="C323" s="1"/>
      <c r="D323" s="1"/>
      <c r="E323" s="1"/>
      <c r="F323" s="2"/>
      <c r="G323" s="9"/>
    </row>
    <row r="324" spans="1:7" ht="15.75">
      <c r="A324" s="1"/>
      <c r="B324" s="1"/>
      <c r="C324" s="1"/>
      <c r="D324" s="1"/>
      <c r="E324" s="1"/>
      <c r="F324" s="2"/>
      <c r="G324" s="9"/>
    </row>
    <row r="325" spans="1:7" ht="15.75">
      <c r="A325" s="1"/>
      <c r="B325" s="1"/>
      <c r="C325" s="1"/>
      <c r="D325" s="1"/>
      <c r="E325" s="1"/>
      <c r="F325" s="2"/>
      <c r="G325" s="9"/>
    </row>
    <row r="326" spans="1:7" ht="15.75">
      <c r="A326" s="1"/>
      <c r="B326" s="1"/>
      <c r="C326" s="1"/>
      <c r="D326" s="1"/>
      <c r="E326" s="1"/>
      <c r="F326" s="2"/>
      <c r="G326" s="9"/>
    </row>
    <row r="327" spans="1:7" ht="15.75">
      <c r="A327" s="1"/>
      <c r="B327" s="1"/>
      <c r="C327" s="1"/>
      <c r="D327" s="1"/>
      <c r="E327" s="1"/>
      <c r="F327" s="2"/>
      <c r="G327" s="9"/>
    </row>
    <row r="328" spans="1:7" ht="15.75">
      <c r="A328" s="1"/>
      <c r="B328" s="1"/>
      <c r="C328" s="1"/>
      <c r="D328" s="1"/>
      <c r="E328" s="1"/>
      <c r="F328" s="2"/>
      <c r="G328" s="9"/>
    </row>
    <row r="329" spans="1:7" ht="15.75">
      <c r="A329" s="1"/>
      <c r="B329" s="1"/>
      <c r="C329" s="1"/>
      <c r="D329" s="1"/>
      <c r="E329" s="1"/>
      <c r="F329" s="2"/>
      <c r="G329" s="9"/>
    </row>
    <row r="330" spans="1:7" ht="15.75">
      <c r="A330" s="1"/>
      <c r="B330" s="1"/>
      <c r="C330" s="1"/>
      <c r="D330" s="1"/>
      <c r="E330" s="1"/>
      <c r="F330" s="2"/>
      <c r="G330" s="9"/>
    </row>
    <row r="331" spans="1:7" ht="15.75">
      <c r="A331" s="1"/>
      <c r="B331" s="1"/>
      <c r="C331" s="1"/>
      <c r="D331" s="1"/>
      <c r="E331" s="1"/>
      <c r="F331" s="2"/>
      <c r="G331" s="9"/>
    </row>
    <row r="332" spans="1:7" ht="15.75">
      <c r="A332" s="1"/>
      <c r="B332" s="1"/>
      <c r="C332" s="1"/>
      <c r="D332" s="1"/>
      <c r="E332" s="1"/>
      <c r="F332" s="2"/>
      <c r="G332" s="9"/>
    </row>
    <row r="333" spans="1:7" ht="15.75">
      <c r="A333" s="1"/>
      <c r="B333" s="1"/>
      <c r="C333" s="1"/>
      <c r="D333" s="1"/>
      <c r="E333" s="1"/>
      <c r="F333" s="2"/>
      <c r="G333" s="9"/>
    </row>
    <row r="334" spans="1:7" ht="15.75">
      <c r="A334" s="1"/>
      <c r="B334" s="1"/>
      <c r="C334" s="1"/>
      <c r="D334" s="1"/>
      <c r="E334" s="1"/>
      <c r="F334" s="2"/>
      <c r="G334" s="9"/>
    </row>
    <row r="335" spans="1:7" ht="15.75">
      <c r="A335" s="1"/>
      <c r="B335" s="1"/>
      <c r="C335" s="1"/>
      <c r="D335" s="1"/>
      <c r="E335" s="1"/>
      <c r="F335" s="2"/>
      <c r="G335" s="9"/>
    </row>
    <row r="336" spans="1:7" ht="15.75">
      <c r="A336" s="1"/>
      <c r="B336" s="1"/>
      <c r="C336" s="1"/>
      <c r="D336" s="1"/>
      <c r="E336" s="1"/>
      <c r="F336" s="2"/>
      <c r="G336" s="9"/>
    </row>
    <row r="337" spans="1:7" ht="15.75">
      <c r="A337" s="1"/>
      <c r="B337" s="1"/>
      <c r="C337" s="1"/>
      <c r="D337" s="1"/>
      <c r="E337" s="1"/>
      <c r="F337" s="2"/>
      <c r="G337" s="9"/>
    </row>
    <row r="338" spans="1:7" ht="15.75">
      <c r="A338" s="1"/>
      <c r="B338" s="1"/>
      <c r="C338" s="1"/>
      <c r="D338" s="1"/>
      <c r="E338" s="1"/>
      <c r="F338" s="2"/>
      <c r="G338" s="9"/>
    </row>
    <row r="339" spans="1:7" ht="15.75">
      <c r="A339" s="1"/>
      <c r="B339" s="1"/>
      <c r="C339" s="1"/>
      <c r="D339" s="1"/>
      <c r="E339" s="1"/>
      <c r="F339" s="2"/>
      <c r="G339" s="9"/>
    </row>
    <row r="340" spans="1:7" ht="15.75">
      <c r="A340" s="1"/>
      <c r="B340" s="1"/>
      <c r="C340" s="1"/>
      <c r="D340" s="1"/>
      <c r="E340" s="1"/>
      <c r="F340" s="2"/>
      <c r="G340" s="9"/>
    </row>
    <row r="341" spans="1:7" ht="15.75">
      <c r="A341" s="1"/>
      <c r="B341" s="1"/>
      <c r="C341" s="1"/>
      <c r="D341" s="1"/>
      <c r="E341" s="1"/>
      <c r="F341" s="2"/>
      <c r="G341" s="9"/>
    </row>
    <row r="342" spans="1:7" ht="15.75">
      <c r="A342" s="1"/>
      <c r="B342" s="1"/>
      <c r="C342" s="1"/>
      <c r="D342" s="1"/>
      <c r="E342" s="1"/>
      <c r="F342" s="2"/>
      <c r="G342" s="9"/>
    </row>
    <row r="343" spans="1:7" ht="15.75">
      <c r="A343" s="1"/>
      <c r="B343" s="1"/>
      <c r="C343" s="1"/>
      <c r="D343" s="1"/>
      <c r="E343" s="1"/>
      <c r="F343" s="2"/>
      <c r="G343" s="9"/>
    </row>
    <row r="344" spans="1:7" ht="15.75">
      <c r="A344" s="1"/>
      <c r="B344" s="1"/>
      <c r="C344" s="1"/>
      <c r="D344" s="1"/>
      <c r="E344" s="1"/>
      <c r="F344" s="2"/>
      <c r="G344" s="9"/>
    </row>
    <row r="345" spans="1:7" ht="15.75">
      <c r="A345" s="1"/>
      <c r="B345" s="1"/>
      <c r="C345" s="1"/>
      <c r="D345" s="1"/>
      <c r="E345" s="1"/>
      <c r="F345" s="2"/>
      <c r="G345" s="9"/>
    </row>
    <row r="346" spans="1:7" ht="15.75">
      <c r="A346" s="1"/>
      <c r="B346" s="1"/>
      <c r="C346" s="1"/>
      <c r="D346" s="1"/>
      <c r="E346" s="1"/>
      <c r="F346" s="2"/>
      <c r="G346" s="9"/>
    </row>
    <row r="347" spans="1:7" ht="15.75">
      <c r="A347" s="1"/>
      <c r="B347" s="1"/>
      <c r="C347" s="1"/>
      <c r="D347" s="1"/>
      <c r="E347" s="1"/>
      <c r="F347" s="2"/>
      <c r="G347" s="9"/>
    </row>
    <row r="348" spans="1:7" ht="15.75">
      <c r="A348" s="1"/>
      <c r="B348" s="1"/>
      <c r="C348" s="1"/>
      <c r="D348" s="1"/>
      <c r="E348" s="1"/>
      <c r="F348" s="2"/>
      <c r="G348" s="9"/>
    </row>
    <row r="349" spans="1:7" ht="15.75">
      <c r="A349" s="1"/>
      <c r="B349" s="1"/>
      <c r="C349" s="1"/>
      <c r="D349" s="1"/>
      <c r="E349" s="1"/>
      <c r="F349" s="2"/>
      <c r="G349" s="9"/>
    </row>
    <row r="350" spans="1:7" ht="15.75">
      <c r="A350" s="1"/>
      <c r="B350" s="1"/>
      <c r="C350" s="1"/>
      <c r="D350" s="1"/>
      <c r="E350" s="1"/>
      <c r="F350" s="2"/>
      <c r="G350" s="9"/>
    </row>
    <row r="351" spans="1:7" ht="18" customHeight="1">
      <c r="A351" s="1"/>
      <c r="B351" s="1"/>
      <c r="C351" s="1"/>
      <c r="D351" s="1"/>
      <c r="E351" s="1"/>
      <c r="F351" s="2"/>
      <c r="G351" s="9"/>
    </row>
    <row r="352" spans="1:7" ht="15.75" customHeight="1">
      <c r="A352" s="1"/>
      <c r="B352" s="1"/>
      <c r="C352" s="1"/>
      <c r="D352" s="1"/>
      <c r="E352" s="1"/>
      <c r="F352" s="2"/>
      <c r="G352" s="9"/>
    </row>
    <row r="353" spans="1:7" ht="15.75">
      <c r="A353" s="53"/>
      <c r="B353" s="1"/>
      <c r="C353" s="1"/>
      <c r="D353" s="1"/>
      <c r="E353" s="1"/>
      <c r="F353" s="54"/>
      <c r="G353" s="9"/>
    </row>
    <row r="354" spans="1:7" ht="15.75">
      <c r="A354" s="1"/>
      <c r="B354" s="1"/>
      <c r="C354" s="1"/>
      <c r="D354" s="1"/>
      <c r="E354" s="1"/>
      <c r="F354" s="1"/>
      <c r="G354" s="9"/>
    </row>
    <row r="357" spans="1:7" ht="15.75">
      <c r="A357" s="9"/>
      <c r="B357" s="9"/>
      <c r="C357" s="9"/>
      <c r="D357" s="9"/>
      <c r="E357" s="9"/>
      <c r="F357" s="9"/>
      <c r="G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7:14" ht="15.75"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7:14" ht="15.75">
      <c r="G428" s="9"/>
      <c r="H428" s="9"/>
      <c r="I428" s="9"/>
      <c r="J428" s="9"/>
      <c r="K428" s="9"/>
      <c r="L428" s="9"/>
      <c r="M428" s="9"/>
      <c r="N428" s="9"/>
    </row>
    <row r="429" spans="7:14" ht="15.75">
      <c r="G429" s="9"/>
      <c r="H429" s="9"/>
      <c r="I429" s="9"/>
      <c r="J429" s="9"/>
      <c r="K429" s="9"/>
      <c r="L429" s="9"/>
      <c r="M429" s="9"/>
      <c r="N429" s="9"/>
    </row>
    <row r="430" spans="7:14" ht="15.75"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</sheetData>
  <sheetProtection/>
  <mergeCells count="11">
    <mergeCell ref="A36:A43"/>
    <mergeCell ref="A45:A52"/>
    <mergeCell ref="A53:A55"/>
    <mergeCell ref="A56:A58"/>
    <mergeCell ref="B6:C6"/>
    <mergeCell ref="D6:E6"/>
    <mergeCell ref="A9:A12"/>
    <mergeCell ref="A13:A16"/>
    <mergeCell ref="A20:A23"/>
    <mergeCell ref="A25:A34"/>
    <mergeCell ref="A17:A19"/>
  </mergeCells>
  <printOptions horizontalCentered="1"/>
  <pageMargins left="0.35433070866141736" right="0.2362204724409449" top="1.0236220472440944" bottom="0.5905511811023623" header="0.6692913385826772" footer="0.3937007874015748"/>
  <pageSetup firstPageNumber="1" useFirstPageNumber="1" horizontalDpi="600" verticalDpi="600" orientation="landscape" paperSize="9" scale="40" r:id="rId1"/>
  <headerFooter alignWithMargins="0">
    <oddHeader>&amp;R&amp;16A költségvetési rendelettervezet 5/a 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2010-12-06T14:30:01Z</cp:lastPrinted>
  <dcterms:created xsi:type="dcterms:W3CDTF">2001-09-27T07:02:05Z</dcterms:created>
  <dcterms:modified xsi:type="dcterms:W3CDTF">2011-01-28T08:32:30Z</dcterms:modified>
  <cp:category/>
  <cp:version/>
  <cp:contentType/>
  <cp:contentStatus/>
</cp:coreProperties>
</file>