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5775" activeTab="0"/>
  </bookViews>
  <sheets>
    <sheet name="2011 szeptember" sheetId="1" r:id="rId1"/>
  </sheets>
  <definedNames>
    <definedName name="_xlnm.Print_Titles" localSheetId="0">'2011 szeptember'!$A:$A,'2011 szeptember'!$2:$2</definedName>
    <definedName name="_xlnm.Print_Area" localSheetId="0">'2011 szeptember'!$A$1:$L$20</definedName>
  </definedNames>
  <calcPr fullCalcOnLoad="1"/>
</workbook>
</file>

<file path=xl/sharedStrings.xml><?xml version="1.0" encoding="utf-8"?>
<sst xmlns="http://schemas.openxmlformats.org/spreadsheetml/2006/main" count="36" uniqueCount="35">
  <si>
    <t>Intézmény megnevezése</t>
  </si>
  <si>
    <t>Összesen:</t>
  </si>
  <si>
    <t>Összesen</t>
  </si>
  <si>
    <t>Egyéb</t>
  </si>
  <si>
    <t>E Ft</t>
  </si>
  <si>
    <t>Békés Megyei Tudásház és Könyvtár</t>
  </si>
  <si>
    <t>Békés Megyei Szociális és Gyermekvédelmi Központ</t>
  </si>
  <si>
    <t>Békés Megyei Körös-menti Szociális Szolgáltató Centrum</t>
  </si>
  <si>
    <t xml:space="preserve"> </t>
  </si>
  <si>
    <t>Harruckern János Közoktatási Intézmény</t>
  </si>
  <si>
    <t>Hunyadi János Közoktatási Intézmény</t>
  </si>
  <si>
    <t xml:space="preserve">Békés Megyei Múzeumok Igazgatósága  </t>
  </si>
  <si>
    <t>Békés Megyei Levéltár</t>
  </si>
  <si>
    <t xml:space="preserve">Békés Megye Képviselő-testülete                                                                                                              Ellátó és Szolgáltató Szervezet </t>
  </si>
  <si>
    <t>Békés Megyei Jókai Színház</t>
  </si>
  <si>
    <t>Békés Megyei Napsugár Bábszínház</t>
  </si>
  <si>
    <t>Békés Megyei Hajnal István Szociális Szolgáltató Centrum</t>
  </si>
  <si>
    <t>Pándy Kálmán Megyei Kórház</t>
  </si>
  <si>
    <t>Intézményi felhalmozás, felújítások</t>
  </si>
  <si>
    <t>Támogató feladatok 2011. II. negyedévi elszámolása</t>
  </si>
  <si>
    <t xml:space="preserve">Keresetkompenzáció </t>
  </si>
  <si>
    <t>Normatíva és szja módosítás, Központosított támogatások</t>
  </si>
  <si>
    <t>festési munkálatok</t>
  </si>
  <si>
    <t>Iskolai gyermekétkeztetés</t>
  </si>
  <si>
    <t>Szakképzési hozzájárulás</t>
  </si>
  <si>
    <t>irattározási feladatok átadása</t>
  </si>
  <si>
    <t>burkolatcsere (362 E Ft);  irattározási feladatok átvétele (6.315 E Ft); informatikus+adminisztrátor (2.117 E Ft)</t>
  </si>
  <si>
    <t>Konyha beruházás</t>
  </si>
  <si>
    <t>tetőfelújítás Mezőhegyes (4.850 E Ft); licence, szervergép (898 E Ft)</t>
  </si>
  <si>
    <t>előre nem tervezett bevételek - földalapú tám.</t>
  </si>
  <si>
    <t>költségvetést módosító tényezők (8.927 E Ft); előre nem tervezett bevételkiesés - földalapú tám. (-5.100 E Ft); MConet (200 E Ft)</t>
  </si>
  <si>
    <t xml:space="preserve">Pályázati önerő - gyermekvédelmi szakellátás fejlesztése (240 E Ft); </t>
  </si>
  <si>
    <t>Tisza Kálmán Közoktatási Intézmény</t>
  </si>
  <si>
    <t>Programiroda zárolás</t>
  </si>
  <si>
    <t>Gépek, berendezések, felszerelések amortizációja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</si>
</sst>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4">
    <font>
      <sz val="12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0.5"/>
      <name val="Times New Roman CE"/>
      <family val="1"/>
    </font>
    <font>
      <u val="single"/>
      <sz val="9.6"/>
      <color indexed="12"/>
      <name val="Times New Roman CE"/>
      <family val="0"/>
    </font>
    <font>
      <u val="single"/>
      <sz val="9.6"/>
      <color indexed="36"/>
      <name val="Times New Roman CE"/>
      <family val="0"/>
    </font>
    <font>
      <sz val="13"/>
      <name val="Times New Roman CE"/>
      <family val="0"/>
    </font>
    <font>
      <b/>
      <sz val="13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view="pageBreakPreview" zoomScale="70" zoomScaleSheetLayoutView="70" zoomScalePageLayoutView="0" workbookViewId="0" topLeftCell="A1">
      <selection activeCell="H17" sqref="H17"/>
    </sheetView>
  </sheetViews>
  <sheetFormatPr defaultColWidth="33.8984375" defaultRowHeight="15"/>
  <cols>
    <col min="1" max="1" width="33.8984375" style="27" customWidth="1"/>
    <col min="2" max="2" width="14.19921875" style="2" customWidth="1"/>
    <col min="3" max="4" width="18.19921875" style="2" customWidth="1"/>
    <col min="5" max="6" width="12.09765625" style="2" customWidth="1"/>
    <col min="7" max="7" width="18.19921875" style="2" customWidth="1"/>
    <col min="8" max="8" width="9.09765625" style="2" customWidth="1"/>
    <col min="9" max="9" width="23.19921875" style="20" customWidth="1"/>
    <col min="10" max="10" width="9.09765625" style="2" customWidth="1"/>
    <col min="11" max="11" width="42.19921875" style="20" customWidth="1"/>
    <col min="12" max="12" width="9.69921875" style="2" customWidth="1"/>
    <col min="13" max="16384" width="33.8984375" style="2" customWidth="1"/>
  </cols>
  <sheetData>
    <row r="1" spans="1:11" ht="15.75">
      <c r="A1" s="23"/>
      <c r="B1" s="1"/>
      <c r="C1" s="1"/>
      <c r="D1" s="1"/>
      <c r="E1" s="1"/>
      <c r="F1" s="1"/>
      <c r="G1" s="1"/>
      <c r="H1" s="1"/>
      <c r="I1" s="16"/>
      <c r="J1" s="1"/>
      <c r="K1" s="16"/>
    </row>
    <row r="2" spans="1:11" ht="15.75">
      <c r="A2" s="24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6.5" thickBot="1">
      <c r="A3" s="25"/>
      <c r="B3" s="7"/>
      <c r="C3" s="7"/>
      <c r="D3" s="7"/>
      <c r="E3" s="7"/>
      <c r="F3" s="7"/>
      <c r="G3" s="7"/>
      <c r="H3" s="1"/>
      <c r="I3" s="16"/>
      <c r="J3" s="1"/>
      <c r="K3" s="16"/>
      <c r="L3" s="8" t="s">
        <v>4</v>
      </c>
    </row>
    <row r="4" spans="1:12" s="10" customFormat="1" ht="16.5" customHeight="1">
      <c r="A4" s="42" t="s">
        <v>0</v>
      </c>
      <c r="B4" s="45" t="s">
        <v>21</v>
      </c>
      <c r="C4" s="45" t="s">
        <v>19</v>
      </c>
      <c r="D4" s="45" t="s">
        <v>23</v>
      </c>
      <c r="E4" s="45" t="s">
        <v>34</v>
      </c>
      <c r="F4" s="45" t="s">
        <v>24</v>
      </c>
      <c r="G4" s="45" t="s">
        <v>20</v>
      </c>
      <c r="H4" s="36" t="s">
        <v>18</v>
      </c>
      <c r="I4" s="37"/>
      <c r="J4" s="36" t="s">
        <v>3</v>
      </c>
      <c r="K4" s="37"/>
      <c r="L4" s="33" t="s">
        <v>2</v>
      </c>
    </row>
    <row r="5" spans="1:12" s="10" customFormat="1" ht="16.5" customHeight="1">
      <c r="A5" s="43"/>
      <c r="B5" s="46"/>
      <c r="C5" s="46"/>
      <c r="D5" s="46"/>
      <c r="E5" s="46"/>
      <c r="F5" s="46"/>
      <c r="G5" s="46"/>
      <c r="H5" s="38"/>
      <c r="I5" s="39"/>
      <c r="J5" s="38"/>
      <c r="K5" s="39"/>
      <c r="L5" s="34"/>
    </row>
    <row r="6" spans="1:12" s="10" customFormat="1" ht="75.75" customHeight="1" thickBot="1">
      <c r="A6" s="44"/>
      <c r="B6" s="47"/>
      <c r="C6" s="47"/>
      <c r="D6" s="47"/>
      <c r="E6" s="47"/>
      <c r="F6" s="47"/>
      <c r="G6" s="47"/>
      <c r="H6" s="40"/>
      <c r="I6" s="41"/>
      <c r="J6" s="40"/>
      <c r="K6" s="41"/>
      <c r="L6" s="35"/>
    </row>
    <row r="7" spans="1:12" s="11" customFormat="1" ht="69" customHeight="1">
      <c r="A7" s="32" t="s">
        <v>9</v>
      </c>
      <c r="B7" s="14">
        <f>28758+1680</f>
        <v>30438</v>
      </c>
      <c r="C7" s="14">
        <v>25232</v>
      </c>
      <c r="D7" s="14">
        <v>2050</v>
      </c>
      <c r="E7" s="14">
        <v>46529</v>
      </c>
      <c r="F7" s="14">
        <f>12402-1092</f>
        <v>11310</v>
      </c>
      <c r="G7" s="14">
        <f>1519+1481</f>
        <v>3000</v>
      </c>
      <c r="H7" s="17">
        <f>4850+898</f>
        <v>5748</v>
      </c>
      <c r="I7" s="18" t="s">
        <v>28</v>
      </c>
      <c r="J7" s="17">
        <f>8927-5100+200</f>
        <v>4027</v>
      </c>
      <c r="K7" s="18" t="s">
        <v>30</v>
      </c>
      <c r="L7" s="15">
        <f>B7+C7+D7+G7+H7+F7+J7+E7</f>
        <v>128334</v>
      </c>
    </row>
    <row r="8" spans="1:12" s="11" customFormat="1" ht="27.75" customHeight="1">
      <c r="A8" s="32" t="s">
        <v>32</v>
      </c>
      <c r="B8" s="14">
        <f>49440+2448</f>
        <v>51888</v>
      </c>
      <c r="C8" s="14">
        <v>5237</v>
      </c>
      <c r="D8" s="14"/>
      <c r="E8" s="14">
        <v>19208</v>
      </c>
      <c r="F8" s="14">
        <f>6301+1092</f>
        <v>7393</v>
      </c>
      <c r="G8" s="14">
        <f>595+574</f>
        <v>1169</v>
      </c>
      <c r="H8" s="17"/>
      <c r="I8" s="18"/>
      <c r="J8" s="17">
        <v>5100</v>
      </c>
      <c r="K8" s="18" t="s">
        <v>29</v>
      </c>
      <c r="L8" s="15">
        <f>B8+C8+D8+G8+H8+F8+J8+E8</f>
        <v>89995</v>
      </c>
    </row>
    <row r="9" spans="1:12" s="11" customFormat="1" ht="23.25" customHeight="1">
      <c r="A9" s="32" t="s">
        <v>10</v>
      </c>
      <c r="B9" s="14"/>
      <c r="C9" s="14">
        <v>-4832</v>
      </c>
      <c r="D9" s="14"/>
      <c r="E9" s="14">
        <v>6458</v>
      </c>
      <c r="F9" s="14">
        <v>402</v>
      </c>
      <c r="G9" s="14">
        <f>335+333</f>
        <v>668</v>
      </c>
      <c r="H9" s="17"/>
      <c r="I9" s="18"/>
      <c r="J9" s="17"/>
      <c r="K9" s="18"/>
      <c r="L9" s="15">
        <f>B9+C9+D9+G9+H9+F9+J9+E9</f>
        <v>2696</v>
      </c>
    </row>
    <row r="10" spans="1:12" s="11" customFormat="1" ht="36" customHeight="1">
      <c r="A10" s="32" t="s">
        <v>17</v>
      </c>
      <c r="B10" s="14"/>
      <c r="C10" s="14">
        <v>-22715</v>
      </c>
      <c r="D10" s="14">
        <v>2006</v>
      </c>
      <c r="E10" s="14">
        <v>134080</v>
      </c>
      <c r="F10" s="14"/>
      <c r="G10" s="14">
        <f>3721+3686</f>
        <v>7407</v>
      </c>
      <c r="H10" s="17"/>
      <c r="I10" s="18"/>
      <c r="J10" s="17"/>
      <c r="K10" s="18"/>
      <c r="L10" s="15">
        <f>B10+C10+D10+G10+H10+F10+J10+E10</f>
        <v>120778</v>
      </c>
    </row>
    <row r="11" spans="1:12" s="11" customFormat="1" ht="64.5" customHeight="1">
      <c r="A11" s="32" t="s">
        <v>6</v>
      </c>
      <c r="B11" s="14">
        <v>7237</v>
      </c>
      <c r="C11" s="14">
        <v>-25703</v>
      </c>
      <c r="D11" s="14"/>
      <c r="E11" s="14">
        <v>4108</v>
      </c>
      <c r="F11" s="14"/>
      <c r="G11" s="14">
        <f>597+559</f>
        <v>1156</v>
      </c>
      <c r="H11" s="17"/>
      <c r="I11" s="18"/>
      <c r="J11" s="17">
        <f>240</f>
        <v>240</v>
      </c>
      <c r="K11" s="18" t="s">
        <v>31</v>
      </c>
      <c r="L11" s="15">
        <f>B11+C11+D11+G11+H11+F11+J11+E11</f>
        <v>-12962</v>
      </c>
    </row>
    <row r="12" spans="1:12" s="11" customFormat="1" ht="27.75" customHeight="1">
      <c r="A12" s="32" t="s">
        <v>16</v>
      </c>
      <c r="B12" s="14"/>
      <c r="C12" s="14">
        <v>2675</v>
      </c>
      <c r="D12" s="14">
        <v>1104</v>
      </c>
      <c r="E12" s="14">
        <v>5373</v>
      </c>
      <c r="F12" s="14"/>
      <c r="G12" s="14">
        <f>890+815</f>
        <v>1705</v>
      </c>
      <c r="H12" s="17">
        <v>11464</v>
      </c>
      <c r="I12" s="18" t="s">
        <v>27</v>
      </c>
      <c r="J12" s="17"/>
      <c r="K12" s="18"/>
      <c r="L12" s="15">
        <f>B12+C12+D12+G12+H12+F12+J12+E12</f>
        <v>22321</v>
      </c>
    </row>
    <row r="13" spans="1:12" s="11" customFormat="1" ht="27.75" customHeight="1">
      <c r="A13" s="32" t="s">
        <v>7</v>
      </c>
      <c r="B13" s="14"/>
      <c r="C13" s="14">
        <v>12443</v>
      </c>
      <c r="D13" s="14">
        <v>1399</v>
      </c>
      <c r="E13" s="14">
        <v>8224</v>
      </c>
      <c r="F13" s="14"/>
      <c r="G13" s="14">
        <f>549+523</f>
        <v>1072</v>
      </c>
      <c r="H13" s="17">
        <v>41118</v>
      </c>
      <c r="I13" s="18" t="s">
        <v>27</v>
      </c>
      <c r="J13" s="17"/>
      <c r="K13" s="18"/>
      <c r="L13" s="15">
        <f>B13+C13+D13+G13+H13+F13+J13+E13</f>
        <v>64256</v>
      </c>
    </row>
    <row r="14" spans="1:12" s="11" customFormat="1" ht="18" customHeight="1">
      <c r="A14" s="32" t="s">
        <v>14</v>
      </c>
      <c r="B14" s="14"/>
      <c r="C14" s="14">
        <v>-6794</v>
      </c>
      <c r="D14" s="14"/>
      <c r="E14" s="14">
        <v>21142</v>
      </c>
      <c r="F14" s="14"/>
      <c r="G14" s="14">
        <f>226+206-69</f>
        <v>363</v>
      </c>
      <c r="H14" s="17"/>
      <c r="I14" s="18"/>
      <c r="J14" s="17">
        <v>-25000</v>
      </c>
      <c r="K14" s="18" t="s">
        <v>33</v>
      </c>
      <c r="L14" s="15">
        <f>B14+C14+D14+G14+H14+F14+J14+E14</f>
        <v>-10289</v>
      </c>
    </row>
    <row r="15" spans="1:12" s="11" customFormat="1" ht="27.75" customHeight="1">
      <c r="A15" s="32" t="s">
        <v>15</v>
      </c>
      <c r="B15" s="14"/>
      <c r="C15" s="14">
        <v>-578</v>
      </c>
      <c r="D15" s="14"/>
      <c r="E15" s="14">
        <v>1739</v>
      </c>
      <c r="F15" s="14"/>
      <c r="G15" s="14">
        <v>69</v>
      </c>
      <c r="H15" s="17"/>
      <c r="I15" s="18"/>
      <c r="J15" s="17"/>
      <c r="K15" s="18"/>
      <c r="L15" s="15">
        <f>B15+C15+D15+G15+H15+F15+J15+E15</f>
        <v>1230</v>
      </c>
    </row>
    <row r="16" spans="1:12" s="11" customFormat="1" ht="27.75" customHeight="1">
      <c r="A16" s="32" t="s">
        <v>5</v>
      </c>
      <c r="B16" s="14">
        <f>1200+1831</f>
        <v>3031</v>
      </c>
      <c r="C16" s="14">
        <v>-9027</v>
      </c>
      <c r="D16" s="14"/>
      <c r="E16" s="14">
        <v>10618</v>
      </c>
      <c r="F16" s="14"/>
      <c r="G16" s="14">
        <f>94+94</f>
        <v>188</v>
      </c>
      <c r="H16" s="17"/>
      <c r="I16" s="18"/>
      <c r="J16" s="17"/>
      <c r="K16" s="18"/>
      <c r="L16" s="15">
        <f>B16+C16+D16+G16+H16+F16+J16+E16</f>
        <v>4810</v>
      </c>
    </row>
    <row r="17" spans="1:12" s="11" customFormat="1" ht="23.25" customHeight="1">
      <c r="A17" s="32" t="s">
        <v>11</v>
      </c>
      <c r="B17" s="14"/>
      <c r="C17" s="14">
        <v>-2657</v>
      </c>
      <c r="D17" s="14"/>
      <c r="E17" s="14">
        <v>8938</v>
      </c>
      <c r="F17" s="14"/>
      <c r="G17" s="14">
        <f>109+112</f>
        <v>221</v>
      </c>
      <c r="H17" s="17"/>
      <c r="I17" s="18"/>
      <c r="J17" s="17"/>
      <c r="K17" s="18"/>
      <c r="L17" s="15">
        <f>B17+C17+D17+G17+H17+F17+J17+E17</f>
        <v>6502</v>
      </c>
    </row>
    <row r="18" spans="1:12" s="11" customFormat="1" ht="21" customHeight="1">
      <c r="A18" s="32" t="s">
        <v>12</v>
      </c>
      <c r="B18" s="14"/>
      <c r="C18" s="14">
        <v>-1074</v>
      </c>
      <c r="D18" s="14"/>
      <c r="E18" s="14">
        <v>2269</v>
      </c>
      <c r="F18" s="14"/>
      <c r="G18" s="14">
        <f>52+50</f>
        <v>102</v>
      </c>
      <c r="H18" s="17"/>
      <c r="I18" s="18"/>
      <c r="J18" s="17">
        <v>-5339</v>
      </c>
      <c r="K18" s="18" t="s">
        <v>25</v>
      </c>
      <c r="L18" s="15">
        <f>B18+C18+D18+G18+H18+F18+J18+E18</f>
        <v>-4042</v>
      </c>
    </row>
    <row r="19" spans="1:12" s="11" customFormat="1" ht="56.25" customHeight="1" thickBot="1">
      <c r="A19" s="32" t="s">
        <v>13</v>
      </c>
      <c r="B19" s="14"/>
      <c r="C19" s="14">
        <v>27793</v>
      </c>
      <c r="D19" s="14"/>
      <c r="E19" s="14">
        <v>31314</v>
      </c>
      <c r="F19" s="14"/>
      <c r="G19" s="14">
        <f>183+180</f>
        <v>363</v>
      </c>
      <c r="H19" s="17">
        <v>7947</v>
      </c>
      <c r="I19" s="18" t="s">
        <v>22</v>
      </c>
      <c r="J19" s="17">
        <f>362+6315+2117</f>
        <v>8794</v>
      </c>
      <c r="K19" s="18" t="s">
        <v>26</v>
      </c>
      <c r="L19" s="15">
        <f>B19+C19+D19+G19+H19+F19+J19+E19</f>
        <v>76211</v>
      </c>
    </row>
    <row r="20" spans="1:13" s="11" customFormat="1" ht="30.75" customHeight="1" thickBot="1">
      <c r="A20" s="26" t="s">
        <v>1</v>
      </c>
      <c r="B20" s="13">
        <f aca="true" t="shared" si="0" ref="B20:J20">SUM(B7:B19)</f>
        <v>92594</v>
      </c>
      <c r="C20" s="13">
        <f t="shared" si="0"/>
        <v>0</v>
      </c>
      <c r="D20" s="13">
        <f t="shared" si="0"/>
        <v>6559</v>
      </c>
      <c r="E20" s="13">
        <f>SUM(E7:E19)</f>
        <v>300000</v>
      </c>
      <c r="F20" s="13">
        <f>SUM(F7:F19)</f>
        <v>19105</v>
      </c>
      <c r="G20" s="13">
        <f t="shared" si="0"/>
        <v>17483</v>
      </c>
      <c r="H20" s="31">
        <f t="shared" si="0"/>
        <v>66277</v>
      </c>
      <c r="I20" s="19"/>
      <c r="J20" s="31">
        <f t="shared" si="0"/>
        <v>-12178</v>
      </c>
      <c r="K20" s="19"/>
      <c r="L20" s="13">
        <f>SUM(L7:L19)</f>
        <v>489840</v>
      </c>
      <c r="M20" s="12">
        <f>SUM(B20:K20)</f>
        <v>489840</v>
      </c>
    </row>
    <row r="22" ht="15.75">
      <c r="L22" s="9"/>
    </row>
    <row r="23" spans="1:35" ht="15.75">
      <c r="A23" s="28"/>
      <c r="B23" s="4"/>
      <c r="C23" s="4"/>
      <c r="D23" s="4"/>
      <c r="E23" s="4"/>
      <c r="F23" s="4"/>
      <c r="G23" s="4"/>
      <c r="H23" s="4"/>
      <c r="I23" s="21"/>
      <c r="J23" s="4"/>
      <c r="K23" s="2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5.75">
      <c r="A24" s="28"/>
      <c r="B24" s="4"/>
      <c r="C24" s="4"/>
      <c r="D24" s="4"/>
      <c r="E24" s="4"/>
      <c r="F24" s="4"/>
      <c r="G24" s="4"/>
      <c r="H24" s="4"/>
      <c r="I24" s="21"/>
      <c r="J24" s="4"/>
      <c r="K24" s="2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5.75">
      <c r="A25" s="29"/>
      <c r="B25" s="5"/>
      <c r="C25" s="5"/>
      <c r="D25" s="5"/>
      <c r="E25" s="5"/>
      <c r="F25" s="5"/>
      <c r="G25" s="5"/>
      <c r="H25" s="5"/>
      <c r="I25" s="22"/>
      <c r="J25" s="5"/>
      <c r="K25" s="2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5.75">
      <c r="A26" s="30"/>
      <c r="B26" s="6"/>
      <c r="C26" s="6"/>
      <c r="D26" s="6"/>
      <c r="E26" s="6"/>
      <c r="F26" s="6"/>
      <c r="G26" s="6"/>
      <c r="H26" s="6"/>
      <c r="I26" s="6"/>
      <c r="J26" s="6"/>
      <c r="K26" s="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5.75">
      <c r="A27" s="28"/>
      <c r="B27" s="4"/>
      <c r="C27" s="4"/>
      <c r="D27" s="4"/>
      <c r="E27" s="4"/>
      <c r="F27" s="4"/>
      <c r="G27" s="4"/>
      <c r="H27" s="4"/>
      <c r="I27" s="21"/>
      <c r="J27" s="4"/>
      <c r="K27" s="2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5.75">
      <c r="A28" s="28"/>
      <c r="B28" s="4"/>
      <c r="C28" s="4"/>
      <c r="D28" s="4"/>
      <c r="E28" s="4"/>
      <c r="F28" s="4"/>
      <c r="G28" s="4"/>
      <c r="H28" s="4"/>
      <c r="I28" s="21"/>
      <c r="J28" s="4"/>
      <c r="K28" s="2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5.75">
      <c r="A29" s="28"/>
      <c r="B29" s="4"/>
      <c r="C29" s="4"/>
      <c r="D29" s="4"/>
      <c r="E29" s="4"/>
      <c r="F29" s="4"/>
      <c r="G29" s="4"/>
      <c r="H29" s="4"/>
      <c r="I29" s="21"/>
      <c r="J29" s="4"/>
      <c r="K29" s="2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5.75">
      <c r="A30" s="28"/>
      <c r="B30" s="4"/>
      <c r="C30" s="4"/>
      <c r="D30" s="4"/>
      <c r="E30" s="4"/>
      <c r="F30" s="4"/>
      <c r="G30" s="4"/>
      <c r="H30" s="4"/>
      <c r="I30" s="21"/>
      <c r="J30" s="4"/>
      <c r="K30" s="2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5.75">
      <c r="A31" s="28"/>
      <c r="B31" s="4"/>
      <c r="C31" s="4"/>
      <c r="D31" s="4"/>
      <c r="E31" s="4"/>
      <c r="F31" s="4"/>
      <c r="G31" s="4"/>
      <c r="H31" s="4"/>
      <c r="I31" s="21"/>
      <c r="J31" s="4"/>
      <c r="K31" s="2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5.75">
      <c r="A32" s="28"/>
      <c r="B32" s="4"/>
      <c r="C32" s="4"/>
      <c r="D32" s="4"/>
      <c r="E32" s="4"/>
      <c r="F32" s="4"/>
      <c r="G32" s="4"/>
      <c r="H32" s="4"/>
      <c r="I32" s="21"/>
      <c r="J32" s="4"/>
      <c r="K32" s="2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5.75">
      <c r="A33" s="28"/>
      <c r="B33" s="4"/>
      <c r="C33" s="4"/>
      <c r="D33" s="4"/>
      <c r="E33" s="4"/>
      <c r="F33" s="4"/>
      <c r="G33" s="4"/>
      <c r="H33" s="4"/>
      <c r="I33" s="21"/>
      <c r="J33" s="4"/>
      <c r="K33" s="2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5.75">
      <c r="A34" s="28"/>
      <c r="B34" s="4"/>
      <c r="C34" s="4"/>
      <c r="D34" s="4"/>
      <c r="E34" s="4"/>
      <c r="F34" s="4"/>
      <c r="G34" s="4"/>
      <c r="H34" s="4"/>
      <c r="I34" s="21"/>
      <c r="J34" s="4"/>
      <c r="K34" s="2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5.75">
      <c r="A35" s="28"/>
      <c r="B35" s="4"/>
      <c r="C35" s="4"/>
      <c r="D35" s="4"/>
      <c r="E35" s="4"/>
      <c r="F35" s="4"/>
      <c r="G35" s="4"/>
      <c r="H35" s="4"/>
      <c r="I35" s="21"/>
      <c r="J35" s="4"/>
      <c r="K35" s="2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5.75">
      <c r="A36" s="28"/>
      <c r="B36" s="4"/>
      <c r="C36" s="4"/>
      <c r="D36" s="4"/>
      <c r="E36" s="4"/>
      <c r="F36" s="4"/>
      <c r="G36" s="4"/>
      <c r="H36" s="4"/>
      <c r="I36" s="21"/>
      <c r="J36" s="4"/>
      <c r="K36" s="2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5.75">
      <c r="A37" s="28"/>
      <c r="B37" s="4"/>
      <c r="C37" s="4"/>
      <c r="D37" s="4"/>
      <c r="E37" s="4"/>
      <c r="F37" s="4"/>
      <c r="G37" s="4"/>
      <c r="H37" s="4"/>
      <c r="I37" s="21"/>
      <c r="J37" s="4"/>
      <c r="K37" s="2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5.75">
      <c r="A38" s="28"/>
      <c r="B38" s="4"/>
      <c r="C38" s="4"/>
      <c r="D38" s="4"/>
      <c r="E38" s="4"/>
      <c r="F38" s="4"/>
      <c r="G38" s="4"/>
      <c r="H38" s="4"/>
      <c r="I38" s="21"/>
      <c r="J38" s="4"/>
      <c r="K38" s="2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5.75">
      <c r="A39" s="28"/>
      <c r="B39" s="4"/>
      <c r="C39" s="4"/>
      <c r="D39" s="4"/>
      <c r="E39" s="4"/>
      <c r="F39" s="4"/>
      <c r="G39" s="4"/>
      <c r="H39" s="4"/>
      <c r="I39" s="21"/>
      <c r="J39" s="4"/>
      <c r="K39" s="2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5.75">
      <c r="A40" s="28"/>
      <c r="B40" s="4"/>
      <c r="C40" s="4"/>
      <c r="D40" s="4"/>
      <c r="E40" s="4"/>
      <c r="F40" s="4"/>
      <c r="G40" s="4"/>
      <c r="H40" s="4"/>
      <c r="I40" s="21"/>
      <c r="J40" s="4"/>
      <c r="K40" s="2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5.75">
      <c r="A41" s="28"/>
      <c r="B41" s="4"/>
      <c r="C41" s="4"/>
      <c r="D41" s="4"/>
      <c r="E41" s="4"/>
      <c r="F41" s="4"/>
      <c r="G41" s="4"/>
      <c r="H41" s="4"/>
      <c r="I41" s="21"/>
      <c r="J41" s="4"/>
      <c r="K41" s="2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5.75">
      <c r="A42" s="28"/>
      <c r="B42" s="4"/>
      <c r="C42" s="4"/>
      <c r="D42" s="4"/>
      <c r="E42" s="4"/>
      <c r="F42" s="4"/>
      <c r="G42" s="4"/>
      <c r="H42" s="4"/>
      <c r="I42" s="21"/>
      <c r="J42" s="4"/>
      <c r="K42" s="2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5.75">
      <c r="A43" s="28"/>
      <c r="B43" s="4"/>
      <c r="C43" s="4"/>
      <c r="D43" s="4"/>
      <c r="E43" s="4"/>
      <c r="F43" s="4"/>
      <c r="G43" s="4"/>
      <c r="H43" s="4"/>
      <c r="I43" s="21"/>
      <c r="J43" s="4"/>
      <c r="K43" s="2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5.75">
      <c r="A44" s="28"/>
      <c r="B44" s="4"/>
      <c r="C44" s="4"/>
      <c r="D44" s="4"/>
      <c r="E44" s="4"/>
      <c r="F44" s="4"/>
      <c r="G44" s="4"/>
      <c r="H44" s="4"/>
      <c r="I44" s="21"/>
      <c r="J44" s="4"/>
      <c r="K44" s="2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5.75">
      <c r="A45" s="28"/>
      <c r="B45" s="4"/>
      <c r="C45" s="4"/>
      <c r="D45" s="4"/>
      <c r="E45" s="4"/>
      <c r="F45" s="4"/>
      <c r="G45" s="4"/>
      <c r="H45" s="4"/>
      <c r="I45" s="21"/>
      <c r="J45" s="4"/>
      <c r="K45" s="2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5.75">
      <c r="A46" s="28"/>
      <c r="B46" s="4"/>
      <c r="C46" s="4"/>
      <c r="D46" s="4"/>
      <c r="E46" s="4"/>
      <c r="F46" s="4"/>
      <c r="G46" s="4"/>
      <c r="H46" s="4"/>
      <c r="I46" s="21"/>
      <c r="J46" s="4"/>
      <c r="K46" s="2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.75">
      <c r="A47" s="28"/>
      <c r="B47" s="4"/>
      <c r="C47" s="4"/>
      <c r="D47" s="4"/>
      <c r="E47" s="4"/>
      <c r="F47" s="4"/>
      <c r="G47" s="4"/>
      <c r="H47" s="4"/>
      <c r="I47" s="21"/>
      <c r="J47" s="4"/>
      <c r="K47" s="2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5.75">
      <c r="A48" s="28"/>
      <c r="B48" s="4"/>
      <c r="C48" s="4"/>
      <c r="D48" s="4"/>
      <c r="E48" s="4"/>
      <c r="F48" s="4"/>
      <c r="G48" s="4"/>
      <c r="H48" s="4"/>
      <c r="I48" s="21"/>
      <c r="J48" s="4"/>
      <c r="K48" s="2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5.75">
      <c r="A49" s="28"/>
      <c r="B49" s="4"/>
      <c r="C49" s="4"/>
      <c r="D49" s="4"/>
      <c r="E49" s="4"/>
      <c r="F49" s="4"/>
      <c r="G49" s="4"/>
      <c r="H49" s="4"/>
      <c r="I49" s="21"/>
      <c r="J49" s="4"/>
      <c r="K49" s="2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</sheetData>
  <sheetProtection/>
  <mergeCells count="10">
    <mergeCell ref="L4:L6"/>
    <mergeCell ref="H4:I6"/>
    <mergeCell ref="A4:A6"/>
    <mergeCell ref="J4:K6"/>
    <mergeCell ref="B4:B6"/>
    <mergeCell ref="F4:F6"/>
    <mergeCell ref="C4:C6"/>
    <mergeCell ref="G4:G6"/>
    <mergeCell ref="D4:D6"/>
    <mergeCell ref="E4:E6"/>
  </mergeCells>
  <printOptions horizontalCentered="1" verticalCentered="1"/>
  <pageMargins left="0.3937007874015748" right="0.3937007874015748" top="0.5905511811023623" bottom="0.3937007874015748" header="0.4724409448818898" footer="0.4724409448818898"/>
  <pageSetup firstPageNumber="1" useFirstPageNumber="1" horizontalDpi="600" verticalDpi="600" orientation="landscape" paperSize="9" scale="85" r:id="rId1"/>
  <headerFooter alignWithMargins="0">
    <oddHeader>&amp;C
&amp;"Times New Roman CE,Félkövér"&amp;14A felügyeleti szervi támogatások előirányzat változására tett javaslatok részletezése&amp;RAz előterjesztés 3.sz. melléklete
</oddHeader>
  </headerFooter>
  <rowBreaks count="1" manualBreakCount="1">
    <brk id="21" max="12" man="1"/>
  </rowBreaks>
  <colBreaks count="2" manualBreakCount="2">
    <brk id="7" max="19" man="1"/>
    <brk id="13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2011-09-08T07:25:36Z</cp:lastPrinted>
  <dcterms:created xsi:type="dcterms:W3CDTF">2003-07-30T08:52:44Z</dcterms:created>
  <dcterms:modified xsi:type="dcterms:W3CDTF">2011-09-08T07:25:51Z</dcterms:modified>
  <cp:category/>
  <cp:version/>
  <cp:contentType/>
  <cp:contentStatus/>
</cp:coreProperties>
</file>